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4655"/>
  </bookViews>
  <sheets>
    <sheet name="Blad1" sheetId="1" r:id="rId1"/>
  </sheets>
  <definedNames>
    <definedName name="_xlnm.Print_Area" localSheetId="0">Blad1!$A$1:$F$183</definedName>
  </definedNames>
  <calcPr calcId="145621"/>
</workbook>
</file>

<file path=xl/calcChain.xml><?xml version="1.0" encoding="utf-8"?>
<calcChain xmlns="http://schemas.openxmlformats.org/spreadsheetml/2006/main">
  <c r="E179" i="1" l="1"/>
  <c r="E176" i="1"/>
  <c r="E173" i="1"/>
  <c r="E172" i="1"/>
  <c r="E168" i="1"/>
  <c r="E166" i="1" s="1"/>
  <c r="E159" i="1"/>
  <c r="E154" i="1"/>
  <c r="E151" i="1"/>
  <c r="E145" i="1"/>
  <c r="E143" i="1"/>
  <c r="C133" i="1"/>
  <c r="C132" i="1"/>
  <c r="F131" i="1"/>
  <c r="E131" i="1"/>
  <c r="D131" i="1"/>
  <c r="C131" i="1" s="1"/>
  <c r="C130" i="1"/>
  <c r="C129" i="1"/>
  <c r="F128" i="1"/>
  <c r="E128" i="1"/>
  <c r="C128" i="1" s="1"/>
  <c r="D128" i="1"/>
  <c r="C127" i="1"/>
  <c r="C126" i="1"/>
  <c r="F125" i="1"/>
  <c r="E125" i="1"/>
  <c r="D125" i="1"/>
  <c r="C125" i="1" s="1"/>
  <c r="C124" i="1"/>
  <c r="C123" i="1"/>
  <c r="F122" i="1"/>
  <c r="E122" i="1"/>
  <c r="C122" i="1" s="1"/>
  <c r="D122" i="1"/>
  <c r="C121" i="1"/>
  <c r="C120" i="1"/>
  <c r="F119" i="1"/>
  <c r="E119" i="1"/>
  <c r="D119" i="1"/>
  <c r="C119" i="1" s="1"/>
  <c r="C118" i="1"/>
  <c r="C117" i="1"/>
  <c r="F116" i="1"/>
  <c r="E116" i="1"/>
  <c r="C116" i="1" s="1"/>
  <c r="D116" i="1"/>
  <c r="C114" i="1"/>
  <c r="C113" i="1"/>
  <c r="F112" i="1"/>
  <c r="E112" i="1"/>
  <c r="D112" i="1"/>
  <c r="C112" i="1" s="1"/>
  <c r="C111" i="1"/>
  <c r="C110" i="1"/>
  <c r="F109" i="1"/>
  <c r="F108" i="1" s="1"/>
  <c r="E109" i="1"/>
  <c r="C109" i="1" s="1"/>
  <c r="D109" i="1"/>
  <c r="E108" i="1"/>
  <c r="C106" i="1"/>
  <c r="C104" i="1"/>
  <c r="C102" i="1"/>
  <c r="C101" i="1"/>
  <c r="C100" i="1"/>
  <c r="C99" i="1"/>
  <c r="F98" i="1"/>
  <c r="E98" i="1"/>
  <c r="D98" i="1"/>
  <c r="C98" i="1" s="1"/>
  <c r="F96" i="1"/>
  <c r="E96" i="1"/>
  <c r="D96" i="1"/>
  <c r="C96" i="1" s="1"/>
  <c r="C94" i="1"/>
  <c r="C92" i="1"/>
  <c r="C90" i="1"/>
  <c r="C89" i="1"/>
  <c r="C88" i="1"/>
  <c r="C87" i="1"/>
  <c r="F86" i="1"/>
  <c r="F84" i="1" s="1"/>
  <c r="E86" i="1"/>
  <c r="C86" i="1" s="1"/>
  <c r="D86" i="1"/>
  <c r="E84" i="1"/>
  <c r="C84" i="1" s="1"/>
  <c r="D84" i="1"/>
  <c r="C82" i="1"/>
  <c r="C80" i="1"/>
  <c r="C79" i="1"/>
  <c r="F78" i="1"/>
  <c r="E78" i="1"/>
  <c r="D78" i="1"/>
  <c r="C78" i="1" s="1"/>
  <c r="C76" i="1"/>
  <c r="C64" i="1"/>
  <c r="C63" i="1"/>
  <c r="C62" i="1"/>
  <c r="C61" i="1"/>
  <c r="C60" i="1"/>
  <c r="C59" i="1"/>
  <c r="F58" i="1"/>
  <c r="E58" i="1"/>
  <c r="D58" i="1"/>
  <c r="C58" i="1" s="1"/>
  <c r="C57" i="1"/>
  <c r="C56" i="1"/>
  <c r="F54" i="1"/>
  <c r="E54" i="1"/>
  <c r="C54" i="1" s="1"/>
  <c r="D54" i="1"/>
  <c r="C52" i="1"/>
  <c r="C51" i="1"/>
  <c r="C50" i="1"/>
  <c r="C49" i="1"/>
  <c r="F48" i="1"/>
  <c r="E48" i="1"/>
  <c r="C48" i="1" s="1"/>
  <c r="D48" i="1"/>
  <c r="C46" i="1"/>
  <c r="E31" i="1"/>
  <c r="E27" i="1"/>
  <c r="E17" i="1"/>
  <c r="E14" i="1"/>
  <c r="E13" i="1" s="1"/>
  <c r="D108" i="1" l="1"/>
  <c r="C108" i="1" s="1"/>
</calcChain>
</file>

<file path=xl/sharedStrings.xml><?xml version="1.0" encoding="utf-8"?>
<sst xmlns="http://schemas.openxmlformats.org/spreadsheetml/2006/main" count="169" uniqueCount="147">
  <si>
    <t>Valutareserv och likviditetsposition i utländsk valuta</t>
  </si>
  <si>
    <t>Nedan presenteras information från Sveriges riksbank och Riksgäldskontoret avseende valutareserven, övriga tillgångar</t>
  </si>
  <si>
    <t>i utländsk valuta samt förutbestämda och potentiella nettoflöden av utländsk valuta under de närmaste 12 månaderna.</t>
  </si>
  <si>
    <t>Samtliga belopp är angivna i miljoner USD om ej annat angivits.</t>
  </si>
  <si>
    <t>1.  Valutareserv och övriga tillgångar i utländsk valuta</t>
  </si>
  <si>
    <t>Marknadsvärde, miljoner USD</t>
  </si>
  <si>
    <t xml:space="preserve">A   Valutareserv  </t>
  </si>
  <si>
    <t xml:space="preserve">1    Värdepapper och tillgodohavanden  </t>
  </si>
  <si>
    <t xml:space="preserve">(a)  Värdepapper </t>
  </si>
  <si>
    <t xml:space="preserve">(b)  totala placeringar hos: </t>
  </si>
  <si>
    <t xml:space="preserve">      (i)  andra centralbanker, BIS och IMF  </t>
  </si>
  <si>
    <t xml:space="preserve">      (ii)  banker med huvudkontor i Sverige</t>
  </si>
  <si>
    <t xml:space="preserve">2    Reservposition i IMF </t>
  </si>
  <si>
    <t xml:space="preserve">3    SDRs  </t>
  </si>
  <si>
    <t xml:space="preserve">4    Guld (inklusive utlånad guld och om tillämpligt swapat guld) </t>
  </si>
  <si>
    <t>5   Övriga tillgångar</t>
  </si>
  <si>
    <t xml:space="preserve">      - finansiella derivat  </t>
  </si>
  <si>
    <t xml:space="preserve">      - lån till utländska andra än banker  </t>
  </si>
  <si>
    <t xml:space="preserve">      - övrigt  </t>
  </si>
  <si>
    <t xml:space="preserve">      - värdepapper ej inkluderade i valutareserven </t>
  </si>
  <si>
    <t xml:space="preserve">      - placeringar ej inkluderade i valutareserven  </t>
  </si>
  <si>
    <t xml:space="preserve">      - lån ej inkluderade i valutareserven  </t>
  </si>
  <si>
    <t xml:space="preserve">      - finansiella derivat ej inkluderade i valutareserven  </t>
  </si>
  <si>
    <t xml:space="preserve">      - guld ej inkluderade i valutareserven </t>
  </si>
  <si>
    <t>2.  Nettoflöden av utländsk valuta de närmaste 12 månaderna</t>
  </si>
  <si>
    <t>Här presenteras nettoflöden av utländsk valuta för Riksbanken och Riksgäldskontoret till följd av räntor och amorteringar,</t>
  </si>
  <si>
    <t>repor samt terminskontrakt i utländsk valuta visavi SEK.</t>
  </si>
  <si>
    <t>Nominellt värde, miljoner USD</t>
  </si>
  <si>
    <t>1  Lån, värdepapper och placeringar i utländsk valuta</t>
  </si>
  <si>
    <t xml:space="preserve">      - utflöden (-)     </t>
  </si>
  <si>
    <t>Kapitalbelopp</t>
  </si>
  <si>
    <t>Ränta</t>
  </si>
  <si>
    <t xml:space="preserve">      - inflöden (+)  </t>
  </si>
  <si>
    <t xml:space="preserve">2  Aggregerade korta och långa terminspositioner   </t>
  </si>
  <si>
    <t xml:space="preserve">   i utländsk valuta visavi SEK </t>
  </si>
  <si>
    <t xml:space="preserve">    (inklusive terminsledet i valutaswapar) </t>
  </si>
  <si>
    <t xml:space="preserve">3  Övrigt  </t>
  </si>
  <si>
    <t xml:space="preserve">      - utflöden relaterade till repor (-)     </t>
  </si>
  <si>
    <t xml:space="preserve">      - inflöden relaterade till omvända repor (+)     </t>
  </si>
  <si>
    <t xml:space="preserve">      - handelslikvider (-)     </t>
  </si>
  <si>
    <t xml:space="preserve">      - handelslikvider (+)     </t>
  </si>
  <si>
    <t xml:space="preserve">      - övriga skulder (-)     </t>
  </si>
  <si>
    <t xml:space="preserve">      - övriga fordringar (+)     </t>
  </si>
  <si>
    <t xml:space="preserve">*)  Riksbanken har gentemot Riksgäldskontoret en kort terminsposition i utländsk valuta visavi SEK uppgående till motvärdet av  </t>
  </si>
  <si>
    <t xml:space="preserve">     1 135 miljoner USD. Genom att här avses Riksbankens och Riksgäldskontorets konsoliderade ställning har dessa kontrakt </t>
  </si>
  <si>
    <t xml:space="preserve">     eliminerats i redovsningen ovan.</t>
  </si>
  <si>
    <t>3.  Potentiella nettoflöden i utländsk valuta de närmaste 12 månaderna</t>
  </si>
  <si>
    <t>Här redovisas potentiella flöden i utländsk valuta till följd av kontrakt avseende ansvarsförbindelser, optioner och avtal om kreditutfästelser</t>
  </si>
  <si>
    <t>som Riksbanken och Riksgäldskontoret träffat.</t>
  </si>
  <si>
    <t xml:space="preserve">1    Ansvarsförbindelser i utländsk valuta  </t>
  </si>
  <si>
    <t xml:space="preserve">(a)  Ställda panter på skulder som förfaller inom ett år  </t>
  </si>
  <si>
    <t xml:space="preserve">2    Utländska värdepapper emitterade </t>
  </si>
  <si>
    <t xml:space="preserve">      med säljoption  </t>
  </si>
  <si>
    <t>3    Ej dragna ovillkorade kreditutfästelser  **</t>
  </si>
  <si>
    <t xml:space="preserve">       utställda av:</t>
  </si>
  <si>
    <t xml:space="preserve">(a)  andra nationalbanker, BIS, IMF och </t>
  </si>
  <si>
    <t xml:space="preserve">       andra internationella organisationer</t>
  </si>
  <si>
    <t xml:space="preserve">      - andra centralbanker (+)     </t>
  </si>
  <si>
    <t xml:space="preserve">      - BIS (+)     </t>
  </si>
  <si>
    <t xml:space="preserve">      - IMF (+)     </t>
  </si>
  <si>
    <t xml:space="preserve">      - Andra internationella organisationer (+)</t>
  </si>
  <si>
    <t xml:space="preserve">(b)  banker och andra finansiella institutioner   </t>
  </si>
  <si>
    <t xml:space="preserve">       med huvudkontor i Sverige (+) </t>
  </si>
  <si>
    <t xml:space="preserve">(c)  banker och andra finansiella institutioner    </t>
  </si>
  <si>
    <t xml:space="preserve">       med huvudkontor i utlandet (+) </t>
  </si>
  <si>
    <t xml:space="preserve"> 4    Ej dagna ovillkorade kreditlinor  **</t>
  </si>
  <si>
    <t xml:space="preserve">      - andra centralbanker (-)     </t>
  </si>
  <si>
    <t xml:space="preserve">      - BIS (-)     </t>
  </si>
  <si>
    <t xml:space="preserve">      - IMF (-)     </t>
  </si>
  <si>
    <t xml:space="preserve">      - Andra internationella organisationer (-)</t>
  </si>
  <si>
    <t xml:space="preserve">       med huvudkontor i Sverige (-) </t>
  </si>
  <si>
    <t xml:space="preserve">       med huvudkontor i utlandet (-) </t>
  </si>
  <si>
    <t>5    Aggregerade korta och långa positioner i optioner</t>
  </si>
  <si>
    <t xml:space="preserve">      i utländsk valuta visavi SEK  </t>
  </si>
  <si>
    <t xml:space="preserve">(a)  Korta positioner </t>
  </si>
  <si>
    <t xml:space="preserve">       (i)  Köpta säljoptioner</t>
  </si>
  <si>
    <t xml:space="preserve">       (ii)  Utställda köpoptioner </t>
  </si>
  <si>
    <t xml:space="preserve">(b)  Långa positioner  </t>
  </si>
  <si>
    <t xml:space="preserve">       (i)  Köpta köptioner</t>
  </si>
  <si>
    <t xml:space="preserve">       (ii)  Utställda säljoptioner </t>
  </si>
  <si>
    <t xml:space="preserve">TILLÄGGSINFORMATION: In-the-money options </t>
  </si>
  <si>
    <t xml:space="preserve">(1)    Till gällande växelkurs </t>
  </si>
  <si>
    <t xml:space="preserve">        (a)  Kort position </t>
  </si>
  <si>
    <t xml:space="preserve">        (b)  Lång position  </t>
  </si>
  <si>
    <t xml:space="preserve">(2)    + 5 % (uppgång med 5%)  </t>
  </si>
  <si>
    <t xml:space="preserve">        (a)  Kort position  </t>
  </si>
  <si>
    <t xml:space="preserve">(3)    - 5 % (nedgång med 5 %)  </t>
  </si>
  <si>
    <t>(4)    + 10 % (uppgång med 10%)</t>
  </si>
  <si>
    <t xml:space="preserve">        (b)  Lång position </t>
  </si>
  <si>
    <t>(5)    - 10 % (nedgång med 10%)</t>
  </si>
  <si>
    <t xml:space="preserve">(6)    Övrigt (specificera)  </t>
  </si>
  <si>
    <t>**)  Ej dragna ovillkorade kreditutfästelser utställda av/till banker och andra finansiella institutioner förekommer ej.</t>
  </si>
  <si>
    <t>4.  Övriga uppgifter</t>
  </si>
  <si>
    <t>Här redovisas övrig relevant information såsom pantsatta, in- och utlånade och repade värdepapper samt</t>
  </si>
  <si>
    <t>finasiella derivat för Riksbanken och Riksgäldskontoret.</t>
  </si>
  <si>
    <t>1.      (a)  kortfristig utländsk skuld indexerad till växelkursen</t>
  </si>
  <si>
    <t xml:space="preserve">         (b)  finansiella instrument denominerade i utländsk valuta och avräknade i SEK</t>
  </si>
  <si>
    <t xml:space="preserve">               - derivat (forwards, futures och optionskontrakt)</t>
  </si>
  <si>
    <t xml:space="preserve">                      - korta positioner</t>
  </si>
  <si>
    <t xml:space="preserve">                      - långa positioner</t>
  </si>
  <si>
    <t xml:space="preserve">               - andra instrument</t>
  </si>
  <si>
    <t xml:space="preserve">         (c)  pantsatta tillgångar</t>
  </si>
  <si>
    <t xml:space="preserve">               - inkluderade i valutareserv</t>
  </si>
  <si>
    <t xml:space="preserve">               - ej inkluderade i valutareserv</t>
  </si>
  <si>
    <t xml:space="preserve">         (d)  lånade och repade värdepapper   </t>
  </si>
  <si>
    <t xml:space="preserve">               - utlånade eller utrepade och inkluderade i avsnitt 1</t>
  </si>
  <si>
    <t xml:space="preserve">               - utlånade eller utrepade och ej inkluderade i avsnitt 1</t>
  </si>
  <si>
    <t xml:space="preserve">               - lånade eller inrepade och inkluderade i avsnitt 1</t>
  </si>
  <si>
    <t xml:space="preserve">               - lånade eller inrepade och ej inkluderade i avsnitt 1</t>
  </si>
  <si>
    <t xml:space="preserve">         (e)  finansiella derivata tillgångar (netto, marked to market)</t>
  </si>
  <si>
    <t xml:space="preserve">               - terminer</t>
  </si>
  <si>
    <t xml:space="preserve">               - futures</t>
  </si>
  <si>
    <t xml:space="preserve">               - swapar</t>
  </si>
  <si>
    <t xml:space="preserve">               - optioner</t>
  </si>
  <si>
    <t xml:space="preserve">               - övrigt</t>
  </si>
  <si>
    <t xml:space="preserve">         (f)  derivatkontrakt (terminer, futures eller optioner) med en återstående  </t>
  </si>
  <si>
    <t xml:space="preserve">               löptid &gt; 1 år </t>
  </si>
  <si>
    <t xml:space="preserve">         - aggregerade korta och långa positioner i terminer och futures i utländsk valuta</t>
  </si>
  <si>
    <t xml:space="preserve">           visavi SEK (inklusive terminsledet i valutaswapar)</t>
  </si>
  <si>
    <t xml:space="preserve">         (a)  korta positioner (-)</t>
  </si>
  <si>
    <t xml:space="preserve">         (b)  långa positioner (+)</t>
  </si>
  <si>
    <t xml:space="preserve">         - aggregerade korta och långa positioner i optioner i utländsk valuta</t>
  </si>
  <si>
    <t xml:space="preserve">           visavi SEK</t>
  </si>
  <si>
    <t xml:space="preserve">         (a)  korta positioner </t>
  </si>
  <si>
    <t xml:space="preserve">                (i)  köpta säljoptioner</t>
  </si>
  <si>
    <t xml:space="preserve">                (ii) utställda köpoptioner</t>
  </si>
  <si>
    <t xml:space="preserve">         (b)  långa positioner  </t>
  </si>
  <si>
    <t xml:space="preserve">                (i)  köpta köpoptioner</t>
  </si>
  <si>
    <t xml:space="preserve">                (ii) utställda säljoptioner</t>
  </si>
  <si>
    <t xml:space="preserve">               - valutor i SDR korgen</t>
  </si>
  <si>
    <t xml:space="preserve">               - valutor ej i SDR korgen</t>
  </si>
  <si>
    <r>
      <t xml:space="preserve">      </t>
    </r>
    <r>
      <rPr>
        <i/>
        <sz val="8"/>
        <rFont val="Arial"/>
        <family val="2"/>
      </rPr>
      <t xml:space="preserve"> varav:</t>
    </r>
    <r>
      <rPr>
        <sz val="8"/>
        <rFont val="Arial"/>
        <family val="2"/>
      </rPr>
      <t xml:space="preserve"> emittenter med huvudkontor i Sverige men lokaliserade i utlandet </t>
    </r>
  </si>
  <si>
    <r>
      <t xml:space="preserve">           </t>
    </r>
    <r>
      <rPr>
        <i/>
        <sz val="8"/>
        <rFont val="Arial"/>
        <family val="2"/>
      </rPr>
      <t>varav</t>
    </r>
    <r>
      <rPr>
        <sz val="8"/>
        <rFont val="Arial"/>
        <family val="2"/>
      </rPr>
      <t xml:space="preserve">: lokaliserade i utlandet </t>
    </r>
  </si>
  <si>
    <r>
      <t xml:space="preserve">      (iii) banker med huvudkontor i utlandet</t>
    </r>
    <r>
      <rPr>
        <sz val="8"/>
        <color indexed="10"/>
        <rFont val="Arial"/>
        <family val="2"/>
      </rPr>
      <t xml:space="preserve"> </t>
    </r>
  </si>
  <si>
    <r>
      <t xml:space="preserve">          </t>
    </r>
    <r>
      <rPr>
        <i/>
        <sz val="8"/>
        <rFont val="Arial"/>
        <family val="2"/>
      </rPr>
      <t xml:space="preserve"> varav</t>
    </r>
    <r>
      <rPr>
        <sz val="8"/>
        <rFont val="Arial"/>
        <family val="2"/>
      </rPr>
      <t xml:space="preserve">: lokaliserade i Sverige  </t>
    </r>
  </si>
  <si>
    <r>
      <t xml:space="preserve">B    Övriga utländska tillgångar  </t>
    </r>
    <r>
      <rPr>
        <sz val="9"/>
        <color indexed="8"/>
        <rFont val="Arial"/>
        <family val="2"/>
      </rPr>
      <t xml:space="preserve"> </t>
    </r>
  </si>
  <si>
    <r>
      <t xml:space="preserve">    (a)  Korta positioner (-)</t>
    </r>
    <r>
      <rPr>
        <i/>
        <sz val="8"/>
        <rFont val="Arial"/>
        <family val="2"/>
      </rPr>
      <t xml:space="preserve">  </t>
    </r>
  </si>
  <si>
    <r>
      <t xml:space="preserve">    (b)  Långa positioner (+) </t>
    </r>
    <r>
      <rPr>
        <i/>
        <sz val="8"/>
        <rFont val="Arial"/>
        <family val="2"/>
      </rPr>
      <t xml:space="preserve"> </t>
    </r>
  </si>
  <si>
    <r>
      <t xml:space="preserve">(b)  Andra ansvarsförbindelser </t>
    </r>
    <r>
      <rPr>
        <i/>
        <sz val="8"/>
        <rFont val="Arial"/>
        <family val="2"/>
      </rPr>
      <t xml:space="preserve"> </t>
    </r>
  </si>
  <si>
    <r>
      <t xml:space="preserve">       </t>
    </r>
    <r>
      <rPr>
        <b/>
        <i/>
        <sz val="8"/>
        <rFont val="Arial"/>
        <family val="2"/>
      </rPr>
      <t>utställda till:</t>
    </r>
  </si>
  <si>
    <t xml:space="preserve">2.      (a)  valutafördelning av reserver  </t>
  </si>
  <si>
    <t xml:space="preserve">      - vikt i miljoner fine troy ounces:  </t>
  </si>
  <si>
    <t>Maturity breakdown</t>
  </si>
  <si>
    <t xml:space="preserve">Total </t>
  </si>
  <si>
    <t>Up to one month</t>
  </si>
  <si>
    <t>More than 1 month and up to 3 months</t>
  </si>
  <si>
    <t>More than 3 months and up to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</si>
</sst>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,##0.000"/>
    <numFmt numFmtId="165" formatCode="[$-409]d/mmm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 applyFill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5" fillId="0" borderId="2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0" fontId="12" fillId="0" borderId="4" xfId="0" applyFont="1" applyFill="1" applyBorder="1"/>
    <xf numFmtId="0" fontId="12" fillId="0" borderId="0" xfId="0" applyFont="1" applyFill="1" applyBorder="1"/>
    <xf numFmtId="3" fontId="4" fillId="0" borderId="5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6" xfId="0" quotePrefix="1" applyFont="1" applyFill="1" applyBorder="1"/>
    <xf numFmtId="0" fontId="5" fillId="0" borderId="7" xfId="0" quotePrefix="1" applyFont="1" applyFill="1" applyBorder="1"/>
    <xf numFmtId="3" fontId="4" fillId="0" borderId="8" xfId="0" applyNumberFormat="1" applyFont="1" applyFill="1" applyBorder="1" applyAlignment="1">
      <alignment horizontal="right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0" xfId="0" applyFont="1" applyBorder="1"/>
    <xf numFmtId="0" fontId="5" fillId="0" borderId="4" xfId="0" applyFont="1" applyFill="1" applyBorder="1"/>
    <xf numFmtId="0" fontId="5" fillId="0" borderId="0" xfId="0" applyFont="1" applyFill="1" applyBorder="1"/>
    <xf numFmtId="0" fontId="4" fillId="0" borderId="9" xfId="0" quotePrefix="1" applyFont="1" applyFill="1" applyBorder="1"/>
    <xf numFmtId="0" fontId="5" fillId="0" borderId="10" xfId="0" quotePrefix="1" applyFont="1" applyFill="1" applyBorder="1"/>
    <xf numFmtId="3" fontId="4" fillId="0" borderId="11" xfId="0" applyNumberFormat="1" applyFont="1" applyFill="1" applyBorder="1" applyAlignment="1">
      <alignment horizontal="right"/>
    </xf>
    <xf numFmtId="0" fontId="11" fillId="0" borderId="0" xfId="0" applyFont="1" applyBorder="1"/>
    <xf numFmtId="0" fontId="4" fillId="0" borderId="4" xfId="0" quotePrefix="1" applyFont="1" applyFill="1" applyBorder="1"/>
    <xf numFmtId="0" fontId="5" fillId="0" borderId="0" xfId="0" quotePrefix="1" applyFont="1" applyFill="1" applyBorder="1"/>
    <xf numFmtId="0" fontId="14" fillId="0" borderId="9" xfId="0" applyFont="1" applyFill="1" applyBorder="1"/>
    <xf numFmtId="0" fontId="16" fillId="0" borderId="9" xfId="0" applyFont="1" applyFill="1" applyBorder="1"/>
    <xf numFmtId="0" fontId="12" fillId="0" borderId="10" xfId="0" applyFont="1" applyFill="1" applyBorder="1"/>
    <xf numFmtId="0" fontId="14" fillId="0" borderId="4" xfId="0" applyFont="1" applyFill="1" applyBorder="1"/>
    <xf numFmtId="0" fontId="14" fillId="0" borderId="12" xfId="0" applyFont="1" applyFill="1" applyBorder="1"/>
    <xf numFmtId="0" fontId="5" fillId="0" borderId="13" xfId="0" applyFont="1" applyFill="1" applyBorder="1"/>
    <xf numFmtId="0" fontId="17" fillId="0" borderId="0" xfId="0" applyFont="1"/>
    <xf numFmtId="0" fontId="18" fillId="0" borderId="13" xfId="0" applyFont="1" applyBorder="1"/>
    <xf numFmtId="0" fontId="0" fillId="0" borderId="13" xfId="0" applyBorder="1"/>
    <xf numFmtId="0" fontId="4" fillId="0" borderId="13" xfId="0" applyFont="1" applyBorder="1"/>
    <xf numFmtId="0" fontId="19" fillId="0" borderId="13" xfId="0" applyFont="1" applyBorder="1" applyAlignment="1">
      <alignment horizontal="center"/>
    </xf>
    <xf numFmtId="0" fontId="10" fillId="0" borderId="14" xfId="0" applyFont="1" applyBorder="1"/>
    <xf numFmtId="0" fontId="4" fillId="0" borderId="12" xfId="0" applyFont="1" applyBorder="1" applyAlignment="1">
      <alignment horizontal="centerContinuous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4" fillId="0" borderId="4" xfId="0" applyFont="1" applyFill="1" applyBorder="1"/>
    <xf numFmtId="0" fontId="5" fillId="0" borderId="0" xfId="0" applyFont="1" applyFill="1"/>
    <xf numFmtId="0" fontId="0" fillId="0" borderId="0" xfId="0" applyAlignment="1">
      <alignment horizontal="right"/>
    </xf>
    <xf numFmtId="0" fontId="5" fillId="0" borderId="11" xfId="0" applyFont="1" applyFill="1" applyBorder="1"/>
    <xf numFmtId="0" fontId="5" fillId="0" borderId="22" xfId="0" applyFont="1" applyFill="1" applyBorder="1"/>
    <xf numFmtId="0" fontId="0" fillId="0" borderId="0" xfId="0" applyBorder="1" applyAlignment="1">
      <alignment horizontal="right"/>
    </xf>
    <xf numFmtId="0" fontId="5" fillId="0" borderId="23" xfId="0" applyFont="1" applyFill="1" applyBorder="1"/>
    <xf numFmtId="0" fontId="14" fillId="0" borderId="24" xfId="0" applyFont="1" applyFill="1" applyBorder="1"/>
    <xf numFmtId="0" fontId="5" fillId="0" borderId="25" xfId="0" applyFont="1" applyFill="1" applyBorder="1"/>
    <xf numFmtId="0" fontId="0" fillId="0" borderId="26" xfId="0" applyBorder="1"/>
    <xf numFmtId="0" fontId="4" fillId="0" borderId="14" xfId="0" applyFont="1" applyFill="1" applyBorder="1"/>
    <xf numFmtId="0" fontId="5" fillId="0" borderId="26" xfId="0" applyFont="1" applyFill="1" applyBorder="1"/>
    <xf numFmtId="0" fontId="4" fillId="0" borderId="6" xfId="0" applyFont="1" applyFill="1" applyBorder="1"/>
    <xf numFmtId="0" fontId="5" fillId="0" borderId="27" xfId="0" applyFont="1" applyFill="1" applyBorder="1"/>
    <xf numFmtId="0" fontId="4" fillId="0" borderId="23" xfId="0" applyFont="1" applyFill="1" applyBorder="1"/>
    <xf numFmtId="0" fontId="14" fillId="0" borderId="6" xfId="0" applyFont="1" applyFill="1" applyBorder="1"/>
    <xf numFmtId="0" fontId="7" fillId="0" borderId="27" xfId="0" applyFont="1" applyFill="1" applyBorder="1"/>
    <xf numFmtId="0" fontId="14" fillId="0" borderId="23" xfId="0" applyFont="1" applyFill="1" applyBorder="1"/>
    <xf numFmtId="0" fontId="7" fillId="0" borderId="20" xfId="0" applyFont="1" applyFill="1" applyBorder="1"/>
    <xf numFmtId="0" fontId="5" fillId="0" borderId="8" xfId="0" applyFont="1" applyFill="1" applyBorder="1"/>
    <xf numFmtId="0" fontId="21" fillId="0" borderId="4" xfId="0" applyFont="1" applyFill="1" applyBorder="1"/>
    <xf numFmtId="0" fontId="21" fillId="0" borderId="23" xfId="0" applyFont="1" applyFill="1" applyBorder="1"/>
    <xf numFmtId="0" fontId="21" fillId="0" borderId="28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10" fillId="0" borderId="1" xfId="0" applyFont="1" applyFill="1" applyBorder="1"/>
    <xf numFmtId="0" fontId="9" fillId="0" borderId="2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32" xfId="0" applyFill="1" applyBorder="1"/>
    <xf numFmtId="3" fontId="4" fillId="2" borderId="33" xfId="0" applyNumberFormat="1" applyFont="1" applyFill="1" applyBorder="1" applyAlignment="1">
      <alignment horizontal="right"/>
    </xf>
    <xf numFmtId="3" fontId="21" fillId="0" borderId="6" xfId="0" applyNumberFormat="1" applyFont="1" applyFill="1" applyBorder="1"/>
    <xf numFmtId="3" fontId="14" fillId="0" borderId="6" xfId="0" applyNumberFormat="1" applyFont="1" applyFill="1" applyBorder="1"/>
    <xf numFmtId="3" fontId="14" fillId="0" borderId="34" xfId="0" applyNumberFormat="1" applyFont="1" applyFill="1" applyBorder="1"/>
    <xf numFmtId="3" fontId="14" fillId="0" borderId="11" xfId="0" applyNumberFormat="1" applyFont="1" applyFill="1" applyBorder="1"/>
    <xf numFmtId="3" fontId="14" fillId="2" borderId="34" xfId="0" applyNumberFormat="1" applyFont="1" applyFill="1" applyBorder="1"/>
    <xf numFmtId="3" fontId="21" fillId="0" borderId="28" xfId="0" applyNumberFormat="1" applyFont="1" applyFill="1" applyBorder="1"/>
    <xf numFmtId="3" fontId="14" fillId="2" borderId="28" xfId="0" applyNumberFormat="1" applyFont="1" applyFill="1" applyBorder="1"/>
    <xf numFmtId="3" fontId="21" fillId="0" borderId="34" xfId="0" applyNumberFormat="1" applyFont="1" applyFill="1" applyBorder="1"/>
    <xf numFmtId="3" fontId="14" fillId="0" borderId="28" xfId="0" applyNumberFormat="1" applyFont="1" applyFill="1" applyBorder="1"/>
    <xf numFmtId="3" fontId="14" fillId="0" borderId="33" xfId="0" applyNumberFormat="1" applyFont="1" applyFill="1" applyBorder="1"/>
    <xf numFmtId="3" fontId="21" fillId="0" borderId="23" xfId="0" applyNumberFormat="1" applyFont="1" applyFill="1" applyBorder="1"/>
    <xf numFmtId="3" fontId="14" fillId="2" borderId="6" xfId="0" applyNumberFormat="1" applyFont="1" applyFill="1" applyBorder="1"/>
    <xf numFmtId="3" fontId="21" fillId="2" borderId="28" xfId="0" applyNumberFormat="1" applyFont="1" applyFill="1" applyBorder="1"/>
    <xf numFmtId="3" fontId="14" fillId="2" borderId="2" xfId="0" applyNumberFormat="1" applyFont="1" applyFill="1" applyBorder="1"/>
    <xf numFmtId="3" fontId="14" fillId="2" borderId="3" xfId="0" applyNumberFormat="1" applyFont="1" applyFill="1" applyBorder="1"/>
    <xf numFmtId="3" fontId="14" fillId="2" borderId="4" xfId="0" applyNumberFormat="1" applyFont="1" applyFill="1" applyBorder="1"/>
    <xf numFmtId="3" fontId="14" fillId="0" borderId="35" xfId="0" applyNumberFormat="1" applyFont="1" applyFill="1" applyBorder="1"/>
    <xf numFmtId="3" fontId="14" fillId="0" borderId="15" xfId="0" applyNumberFormat="1" applyFont="1" applyFill="1" applyBorder="1"/>
    <xf numFmtId="0" fontId="14" fillId="2" borderId="1" xfId="0" applyFont="1" applyFill="1" applyBorder="1"/>
    <xf numFmtId="0" fontId="5" fillId="2" borderId="2" xfId="0" applyFont="1" applyFill="1" applyBorder="1"/>
    <xf numFmtId="3" fontId="14" fillId="0" borderId="5" xfId="0" applyNumberFormat="1" applyFont="1" applyFill="1" applyBorder="1"/>
    <xf numFmtId="3" fontId="14" fillId="0" borderId="33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2" borderId="11" xfId="0" applyNumberFormat="1" applyFont="1" applyFill="1" applyBorder="1"/>
    <xf numFmtId="3" fontId="21" fillId="0" borderId="5" xfId="0" applyNumberFormat="1" applyFont="1" applyFill="1" applyBorder="1"/>
    <xf numFmtId="0" fontId="0" fillId="0" borderId="36" xfId="0" applyBorder="1"/>
    <xf numFmtId="0" fontId="5" fillId="0" borderId="10" xfId="0" applyFont="1" applyBorder="1"/>
    <xf numFmtId="0" fontId="0" fillId="0" borderId="22" xfId="0" applyBorder="1"/>
    <xf numFmtId="0" fontId="11" fillId="0" borderId="22" xfId="0" applyFont="1" applyBorder="1"/>
    <xf numFmtId="0" fontId="0" fillId="0" borderId="10" xfId="0" applyBorder="1"/>
    <xf numFmtId="0" fontId="0" fillId="0" borderId="32" xfId="0" applyBorder="1"/>
    <xf numFmtId="0" fontId="0" fillId="0" borderId="25" xfId="0" applyBorder="1"/>
    <xf numFmtId="0" fontId="23" fillId="0" borderId="0" xfId="0" applyFont="1"/>
    <xf numFmtId="3" fontId="5" fillId="0" borderId="0" xfId="0" applyNumberFormat="1" applyFont="1" applyFill="1" applyBorder="1" applyAlignment="1">
      <alignment horizontal="right"/>
    </xf>
    <xf numFmtId="0" fontId="5" fillId="0" borderId="33" xfId="0" applyFont="1" applyFill="1" applyBorder="1"/>
    <xf numFmtId="0" fontId="0" fillId="0" borderId="2" xfId="0" applyBorder="1"/>
    <xf numFmtId="0" fontId="0" fillId="0" borderId="3" xfId="0" applyBorder="1"/>
    <xf numFmtId="0" fontId="14" fillId="0" borderId="30" xfId="0" applyFont="1" applyBorder="1"/>
    <xf numFmtId="0" fontId="24" fillId="0" borderId="16" xfId="0" applyFont="1" applyBorder="1"/>
    <xf numFmtId="0" fontId="14" fillId="0" borderId="0" xfId="0" applyFont="1" applyBorder="1" applyAlignment="1">
      <alignment vertical="center"/>
    </xf>
    <xf numFmtId="0" fontId="24" fillId="0" borderId="0" xfId="0" applyFont="1"/>
    <xf numFmtId="0" fontId="25" fillId="0" borderId="0" xfId="0" applyFont="1" applyBorder="1" applyAlignment="1">
      <alignment vertical="center"/>
    </xf>
    <xf numFmtId="0" fontId="24" fillId="0" borderId="8" xfId="0" applyFont="1" applyBorder="1"/>
    <xf numFmtId="0" fontId="14" fillId="0" borderId="10" xfId="0" applyFont="1" applyFill="1" applyBorder="1" applyAlignment="1">
      <alignment vertical="center"/>
    </xf>
    <xf numFmtId="0" fontId="24" fillId="0" borderId="22" xfId="0" applyFont="1" applyFill="1" applyBorder="1"/>
    <xf numFmtId="0" fontId="14" fillId="0" borderId="10" xfId="0" applyFont="1" applyFill="1" applyBorder="1"/>
    <xf numFmtId="0" fontId="25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24" fillId="0" borderId="20" xfId="0" applyFont="1" applyFill="1" applyBorder="1"/>
    <xf numFmtId="0" fontId="24" fillId="0" borderId="0" xfId="0" applyFont="1" applyFill="1" applyBorder="1"/>
    <xf numFmtId="0" fontId="24" fillId="0" borderId="32" xfId="0" applyFont="1" applyFill="1" applyBorder="1"/>
    <xf numFmtId="0" fontId="24" fillId="0" borderId="25" xfId="0" applyFont="1" applyFill="1" applyBorder="1"/>
    <xf numFmtId="164" fontId="13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2" fillId="2" borderId="28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Continuous" wrapText="1"/>
    </xf>
    <xf numFmtId="0" fontId="2" fillId="0" borderId="37" xfId="0" applyFont="1" applyBorder="1" applyAlignment="1">
      <alignment horizontal="centerContinuous" wrapText="1"/>
    </xf>
    <xf numFmtId="165" fontId="4" fillId="0" borderId="3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Tusental (0)_Demo Miljöverket" xfId="1"/>
    <cellStyle name="Valuta (0)_Demo Miljöverk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6</xdr:row>
      <xdr:rowOff>38100</xdr:rowOff>
    </xdr:from>
    <xdr:to>
      <xdr:col>4</xdr:col>
      <xdr:colOff>876300</xdr:colOff>
      <xdr:row>9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705350" y="1076325"/>
          <a:ext cx="80962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För omräkning    till SEK används kurs: 8,66</a:t>
          </a:r>
        </a:p>
      </xdr:txBody>
    </xdr:sp>
    <xdr:clientData/>
  </xdr:twoCellAnchor>
  <xdr:twoCellAnchor>
    <xdr:from>
      <xdr:col>4</xdr:col>
      <xdr:colOff>9525</xdr:colOff>
      <xdr:row>5</xdr:row>
      <xdr:rowOff>142875</xdr:rowOff>
    </xdr:from>
    <xdr:to>
      <xdr:col>5</xdr:col>
      <xdr:colOff>180975</xdr:colOff>
      <xdr:row>9</xdr:row>
      <xdr:rowOff>38100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648200" y="1019175"/>
          <a:ext cx="10572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Omräkning till dollar har gjorts med kurs: </a:t>
          </a: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8,6265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zoomScaleNormal="100" workbookViewId="0">
      <selection activeCell="A6" sqref="A6"/>
    </sheetView>
  </sheetViews>
  <sheetFormatPr defaultRowHeight="12.75" x14ac:dyDescent="0.2"/>
  <cols>
    <col min="1" max="1" width="13.85546875" customWidth="1"/>
    <col min="2" max="2" width="28.85546875" customWidth="1"/>
    <col min="3" max="3" width="13.28515625" customWidth="1"/>
    <col min="4" max="4" width="13.5703125" customWidth="1"/>
    <col min="5" max="5" width="13.28515625" customWidth="1"/>
    <col min="6" max="6" width="11.5703125" bestFit="1" customWidth="1"/>
  </cols>
  <sheetData>
    <row r="1" spans="1:6" ht="18" x14ac:dyDescent="0.25">
      <c r="A1" s="1" t="s">
        <v>0</v>
      </c>
      <c r="B1" s="1"/>
      <c r="F1" s="7"/>
    </row>
    <row r="2" spans="1:6" x14ac:dyDescent="0.2">
      <c r="A2" s="2"/>
      <c r="B2" s="2"/>
    </row>
    <row r="3" spans="1:6" x14ac:dyDescent="0.2">
      <c r="A3" s="2" t="s">
        <v>1</v>
      </c>
      <c r="B3" s="2"/>
    </row>
    <row r="4" spans="1:6" x14ac:dyDescent="0.2">
      <c r="A4" s="2" t="s">
        <v>2</v>
      </c>
      <c r="B4" s="2"/>
      <c r="F4" s="3"/>
    </row>
    <row r="5" spans="1:6" x14ac:dyDescent="0.2">
      <c r="A5" s="2" t="s">
        <v>3</v>
      </c>
      <c r="B5" s="4"/>
    </row>
    <row r="6" spans="1:6" x14ac:dyDescent="0.2">
      <c r="A6" s="2"/>
      <c r="B6" s="4"/>
      <c r="C6" s="5"/>
    </row>
    <row r="7" spans="1:6" x14ac:dyDescent="0.2">
      <c r="A7" s="2"/>
      <c r="B7" s="4"/>
      <c r="C7" s="5"/>
    </row>
    <row r="8" spans="1:6" x14ac:dyDescent="0.2">
      <c r="A8" s="4"/>
      <c r="B8" s="4"/>
      <c r="E8" s="6"/>
    </row>
    <row r="9" spans="1:6" x14ac:dyDescent="0.2">
      <c r="E9" s="6"/>
    </row>
    <row r="10" spans="1:6" ht="15.75" x14ac:dyDescent="0.25">
      <c r="A10" s="7" t="s">
        <v>4</v>
      </c>
      <c r="B10" s="8"/>
    </row>
    <row r="11" spans="1:6" ht="12.75" customHeight="1" x14ac:dyDescent="0.25">
      <c r="A11" s="7"/>
      <c r="B11" s="8"/>
    </row>
    <row r="12" spans="1:6" s="13" customFormat="1" ht="14.45" customHeight="1" x14ac:dyDescent="0.2">
      <c r="A12" s="9" t="s">
        <v>5</v>
      </c>
      <c r="B12" s="10"/>
      <c r="C12" s="11"/>
      <c r="D12" s="12"/>
      <c r="E12" s="168">
        <v>42094</v>
      </c>
    </row>
    <row r="13" spans="1:6" s="17" customFormat="1" ht="14.45" customHeight="1" x14ac:dyDescent="0.2">
      <c r="A13" s="14" t="s">
        <v>6</v>
      </c>
      <c r="B13" s="15"/>
      <c r="C13" s="131"/>
      <c r="D13" s="65"/>
      <c r="E13" s="16">
        <f>+E14+E23+E24+E25+E27</f>
        <v>59802</v>
      </c>
    </row>
    <row r="14" spans="1:6" ht="14.45" customHeight="1" x14ac:dyDescent="0.2">
      <c r="A14" s="18" t="s">
        <v>7</v>
      </c>
      <c r="B14" s="19"/>
      <c r="C14" s="132"/>
      <c r="D14" s="133"/>
      <c r="E14" s="20">
        <f>+E15+E17</f>
        <v>51007</v>
      </c>
      <c r="F14" s="2"/>
    </row>
    <row r="15" spans="1:6" s="17" customFormat="1" ht="14.45" customHeight="1" x14ac:dyDescent="0.2">
      <c r="A15" s="21" t="s">
        <v>8</v>
      </c>
      <c r="B15" s="22"/>
      <c r="C15" s="132"/>
      <c r="D15" s="133"/>
      <c r="E15" s="160">
        <v>49190</v>
      </c>
      <c r="F15" s="23"/>
    </row>
    <row r="16" spans="1:6" s="17" customFormat="1" ht="14.45" customHeight="1" x14ac:dyDescent="0.2">
      <c r="A16" s="24" t="s">
        <v>131</v>
      </c>
      <c r="B16" s="25"/>
      <c r="C16" s="132"/>
      <c r="D16" s="133"/>
      <c r="E16" s="160">
        <v>0</v>
      </c>
      <c r="F16" s="23"/>
    </row>
    <row r="17" spans="1:6" s="17" customFormat="1" ht="14.45" customHeight="1" x14ac:dyDescent="0.2">
      <c r="A17" s="21" t="s">
        <v>9</v>
      </c>
      <c r="B17" s="22"/>
      <c r="C17" s="132"/>
      <c r="D17" s="133"/>
      <c r="E17" s="160">
        <f>+E18+E19+E20+E21+E22</f>
        <v>1817</v>
      </c>
      <c r="F17" s="23"/>
    </row>
    <row r="18" spans="1:6" s="17" customFormat="1" ht="14.45" customHeight="1" x14ac:dyDescent="0.2">
      <c r="A18" s="24" t="s">
        <v>10</v>
      </c>
      <c r="B18" s="25"/>
      <c r="C18" s="132"/>
      <c r="D18" s="133"/>
      <c r="E18" s="160">
        <v>1560</v>
      </c>
      <c r="F18" s="23"/>
    </row>
    <row r="19" spans="1:6" s="17" customFormat="1" ht="14.45" customHeight="1" x14ac:dyDescent="0.2">
      <c r="A19" s="21" t="s">
        <v>11</v>
      </c>
      <c r="B19" s="22"/>
      <c r="C19" s="132"/>
      <c r="D19" s="133"/>
      <c r="E19" s="160">
        <v>0</v>
      </c>
      <c r="F19" s="23"/>
    </row>
    <row r="20" spans="1:6" s="17" customFormat="1" ht="14.45" customHeight="1" x14ac:dyDescent="0.2">
      <c r="A20" s="24" t="s">
        <v>132</v>
      </c>
      <c r="B20" s="25"/>
      <c r="C20" s="132"/>
      <c r="D20" s="133"/>
      <c r="E20" s="160">
        <v>0</v>
      </c>
      <c r="F20" s="23"/>
    </row>
    <row r="21" spans="1:6" s="17" customFormat="1" ht="14.45" customHeight="1" x14ac:dyDescent="0.2">
      <c r="A21" s="21" t="s">
        <v>133</v>
      </c>
      <c r="B21" s="22"/>
      <c r="C21" s="132"/>
      <c r="D21" s="133"/>
      <c r="E21" s="160">
        <v>257</v>
      </c>
      <c r="F21" s="23"/>
    </row>
    <row r="22" spans="1:6" s="17" customFormat="1" ht="14.45" customHeight="1" x14ac:dyDescent="0.2">
      <c r="A22" s="24" t="s">
        <v>134</v>
      </c>
      <c r="B22" s="25"/>
      <c r="C22" s="132"/>
      <c r="D22" s="133"/>
      <c r="E22" s="160">
        <v>0</v>
      </c>
      <c r="F22" s="23"/>
    </row>
    <row r="23" spans="1:6" s="29" customFormat="1" ht="14.45" customHeight="1" x14ac:dyDescent="0.2">
      <c r="A23" s="26" t="s">
        <v>12</v>
      </c>
      <c r="B23" s="27"/>
      <c r="C23" s="132"/>
      <c r="D23" s="134"/>
      <c r="E23" s="28">
        <v>1101</v>
      </c>
      <c r="F23" s="23"/>
    </row>
    <row r="24" spans="1:6" s="29" customFormat="1" ht="14.45" customHeight="1" x14ac:dyDescent="0.2">
      <c r="A24" s="30" t="s">
        <v>13</v>
      </c>
      <c r="B24" s="31"/>
      <c r="C24" s="132"/>
      <c r="D24" s="134"/>
      <c r="E24" s="28">
        <v>2893</v>
      </c>
      <c r="F24" s="23"/>
    </row>
    <row r="25" spans="1:6" s="29" customFormat="1" ht="14.45" customHeight="1" x14ac:dyDescent="0.2">
      <c r="A25" s="26" t="s">
        <v>14</v>
      </c>
      <c r="B25" s="27"/>
      <c r="C25" s="132"/>
      <c r="D25" s="134"/>
      <c r="E25" s="28">
        <v>4801</v>
      </c>
      <c r="F25" s="23"/>
    </row>
    <row r="26" spans="1:6" s="29" customFormat="1" ht="14.45" customHeight="1" x14ac:dyDescent="0.2">
      <c r="A26" s="24" t="s">
        <v>141</v>
      </c>
      <c r="B26" s="25"/>
      <c r="C26" s="132"/>
      <c r="D26" s="134"/>
      <c r="E26" s="159">
        <v>4.0419999999999998</v>
      </c>
      <c r="F26" s="23"/>
    </row>
    <row r="27" spans="1:6" s="29" customFormat="1" ht="14.45" customHeight="1" x14ac:dyDescent="0.2">
      <c r="A27" s="26" t="s">
        <v>15</v>
      </c>
      <c r="B27" s="27"/>
      <c r="C27" s="132"/>
      <c r="D27" s="134"/>
      <c r="E27" s="28">
        <f>SUM(E28:E30)</f>
        <v>0</v>
      </c>
      <c r="F27" s="23"/>
    </row>
    <row r="28" spans="1:6" s="29" customFormat="1" ht="14.45" customHeight="1" x14ac:dyDescent="0.2">
      <c r="A28" s="32" t="s">
        <v>16</v>
      </c>
      <c r="B28" s="22"/>
      <c r="C28" s="132"/>
      <c r="D28" s="134"/>
      <c r="E28" s="160">
        <v>0</v>
      </c>
      <c r="F28" s="23"/>
    </row>
    <row r="29" spans="1:6" s="29" customFormat="1" ht="14.45" customHeight="1" x14ac:dyDescent="0.2">
      <c r="A29" s="32" t="s">
        <v>17</v>
      </c>
      <c r="B29" s="22"/>
      <c r="C29" s="132"/>
      <c r="D29" s="134"/>
      <c r="E29" s="160">
        <v>0</v>
      </c>
      <c r="F29" s="23"/>
    </row>
    <row r="30" spans="1:6" s="29" customFormat="1" ht="14.45" customHeight="1" x14ac:dyDescent="0.2">
      <c r="A30" s="32" t="s">
        <v>18</v>
      </c>
      <c r="B30" s="22"/>
      <c r="C30" s="132"/>
      <c r="D30" s="134"/>
      <c r="E30" s="160">
        <v>0</v>
      </c>
      <c r="F30" s="23"/>
    </row>
    <row r="31" spans="1:6" ht="14.45" customHeight="1" x14ac:dyDescent="0.2">
      <c r="A31" s="33" t="s">
        <v>135</v>
      </c>
      <c r="B31" s="34"/>
      <c r="C31" s="135"/>
      <c r="D31" s="133"/>
      <c r="E31" s="28">
        <f>SUM(E32:E37)</f>
        <v>19</v>
      </c>
    </row>
    <row r="32" spans="1:6" ht="14.45" customHeight="1" x14ac:dyDescent="0.2">
      <c r="A32" s="32" t="s">
        <v>19</v>
      </c>
      <c r="B32" s="34"/>
      <c r="C32" s="135"/>
      <c r="D32" s="133"/>
      <c r="E32" s="160">
        <v>0</v>
      </c>
    </row>
    <row r="33" spans="1:6" ht="14.45" customHeight="1" x14ac:dyDescent="0.2">
      <c r="A33" s="32" t="s">
        <v>20</v>
      </c>
      <c r="B33" s="34"/>
      <c r="C33" s="135"/>
      <c r="D33" s="133"/>
      <c r="E33" s="160">
        <v>0</v>
      </c>
    </row>
    <row r="34" spans="1:6" ht="14.45" customHeight="1" x14ac:dyDescent="0.2">
      <c r="A34" s="35" t="s">
        <v>21</v>
      </c>
      <c r="B34" s="25"/>
      <c r="C34" s="135"/>
      <c r="D34" s="133"/>
      <c r="E34" s="160">
        <v>19</v>
      </c>
    </row>
    <row r="35" spans="1:6" ht="14.45" customHeight="1" x14ac:dyDescent="0.2">
      <c r="A35" s="32" t="s">
        <v>22</v>
      </c>
      <c r="B35" s="22"/>
      <c r="C35" s="135"/>
      <c r="D35" s="133"/>
      <c r="E35" s="160">
        <v>0</v>
      </c>
    </row>
    <row r="36" spans="1:6" ht="14.45" customHeight="1" x14ac:dyDescent="0.2">
      <c r="A36" s="32" t="s">
        <v>23</v>
      </c>
      <c r="B36" s="22"/>
      <c r="C36" s="135"/>
      <c r="D36" s="133"/>
      <c r="E36" s="160">
        <v>0</v>
      </c>
    </row>
    <row r="37" spans="1:6" ht="14.45" customHeight="1" x14ac:dyDescent="0.2">
      <c r="A37" s="36" t="s">
        <v>18</v>
      </c>
      <c r="B37" s="37"/>
      <c r="C37" s="136"/>
      <c r="D37" s="137"/>
      <c r="E37" s="161">
        <v>0</v>
      </c>
    </row>
    <row r="38" spans="1:6" x14ac:dyDescent="0.2">
      <c r="A38" s="38"/>
      <c r="B38" s="38"/>
    </row>
    <row r="39" spans="1:6" x14ac:dyDescent="0.2">
      <c r="A39" s="38"/>
      <c r="B39" s="38"/>
      <c r="E39" s="138"/>
    </row>
    <row r="40" spans="1:6" x14ac:dyDescent="0.2">
      <c r="A40" s="23"/>
      <c r="B40" s="23"/>
      <c r="C40" s="23"/>
      <c r="D40" s="23"/>
      <c r="E40" s="23"/>
      <c r="F40" s="23"/>
    </row>
    <row r="41" spans="1:6" ht="15.75" x14ac:dyDescent="0.25">
      <c r="A41" s="7" t="s">
        <v>24</v>
      </c>
      <c r="B41" s="8"/>
    </row>
    <row r="42" spans="1:6" ht="12.75" customHeight="1" x14ac:dyDescent="0.25">
      <c r="A42" s="7"/>
      <c r="B42" s="8"/>
    </row>
    <row r="43" spans="1:6" ht="12.75" customHeight="1" x14ac:dyDescent="0.2">
      <c r="A43" s="2" t="s">
        <v>25</v>
      </c>
      <c r="B43" s="8"/>
      <c r="C43" s="89"/>
      <c r="D43" s="89"/>
      <c r="E43" s="89"/>
      <c r="F43" s="89"/>
    </row>
    <row r="44" spans="1:6" ht="12.75" customHeight="1" x14ac:dyDescent="0.2">
      <c r="A44" s="2" t="s">
        <v>26</v>
      </c>
      <c r="B44" s="8"/>
      <c r="C44" s="89"/>
      <c r="D44" s="89"/>
      <c r="E44" s="89"/>
      <c r="F44" s="89"/>
    </row>
    <row r="45" spans="1:6" x14ac:dyDescent="0.2">
      <c r="A45" s="39"/>
      <c r="B45" s="39"/>
      <c r="C45" s="40"/>
      <c r="D45" s="41"/>
      <c r="E45" s="42"/>
      <c r="F45" s="40"/>
    </row>
    <row r="46" spans="1:6" ht="14.45" customHeight="1" x14ac:dyDescent="0.2">
      <c r="A46" s="43" t="s">
        <v>27</v>
      </c>
      <c r="C46" s="168">
        <f>E12</f>
        <v>42094</v>
      </c>
      <c r="D46" s="44" t="s">
        <v>142</v>
      </c>
      <c r="E46" s="166"/>
      <c r="F46" s="167"/>
    </row>
    <row r="47" spans="1:6" ht="33.75" x14ac:dyDescent="0.2">
      <c r="A47" s="45"/>
      <c r="B47" s="46"/>
      <c r="C47" s="47" t="s">
        <v>143</v>
      </c>
      <c r="D47" s="47" t="s">
        <v>144</v>
      </c>
      <c r="E47" s="47" t="s">
        <v>145</v>
      </c>
      <c r="F47" s="48" t="s">
        <v>146</v>
      </c>
    </row>
    <row r="48" spans="1:6" ht="14.45" customHeight="1" x14ac:dyDescent="0.2">
      <c r="A48" s="49" t="s">
        <v>28</v>
      </c>
      <c r="B48" s="50"/>
      <c r="C48" s="28">
        <f>SUM(D48:F48)</f>
        <v>-13449</v>
      </c>
      <c r="D48" s="16">
        <f>SUM(D49:D52)</f>
        <v>-2096</v>
      </c>
      <c r="E48" s="16">
        <f>SUM(E49:E52)</f>
        <v>-9112</v>
      </c>
      <c r="F48" s="16">
        <f>SUM(F49:F52)</f>
        <v>-2241</v>
      </c>
    </row>
    <row r="49" spans="1:7" ht="14.45" customHeight="1" x14ac:dyDescent="0.2">
      <c r="A49" s="51" t="s">
        <v>29</v>
      </c>
      <c r="B49" s="52" t="s">
        <v>30</v>
      </c>
      <c r="C49" s="160">
        <f>SUM(D49:F49)</f>
        <v>-13163</v>
      </c>
      <c r="D49" s="160">
        <v>-2088</v>
      </c>
      <c r="E49" s="160">
        <v>-9048</v>
      </c>
      <c r="F49" s="160">
        <v>-2027</v>
      </c>
    </row>
    <row r="50" spans="1:7" ht="14.45" customHeight="1" x14ac:dyDescent="0.2">
      <c r="A50" s="53"/>
      <c r="B50" s="54" t="s">
        <v>31</v>
      </c>
      <c r="C50" s="160">
        <f>SUM(D50:F50)</f>
        <v>-286</v>
      </c>
      <c r="D50" s="160">
        <v>-8</v>
      </c>
      <c r="E50" s="160">
        <v>-64</v>
      </c>
      <c r="F50" s="160">
        <v>-214</v>
      </c>
    </row>
    <row r="51" spans="1:7" ht="14.45" customHeight="1" x14ac:dyDescent="0.2">
      <c r="A51" s="55" t="s">
        <v>32</v>
      </c>
      <c r="B51" s="52" t="s">
        <v>30</v>
      </c>
      <c r="C51" s="160">
        <f>SUM(D51:F51)</f>
        <v>0</v>
      </c>
      <c r="D51" s="160">
        <v>0</v>
      </c>
      <c r="E51" s="160">
        <v>0</v>
      </c>
      <c r="F51" s="160">
        <v>0</v>
      </c>
    </row>
    <row r="52" spans="1:7" ht="14.45" customHeight="1" x14ac:dyDescent="0.2">
      <c r="A52" s="53"/>
      <c r="B52" s="54" t="s">
        <v>31</v>
      </c>
      <c r="C52" s="160">
        <f>SUM(D52:F52)</f>
        <v>0</v>
      </c>
      <c r="D52" s="160">
        <v>0</v>
      </c>
      <c r="E52" s="160">
        <v>0</v>
      </c>
      <c r="F52" s="160">
        <v>0</v>
      </c>
    </row>
    <row r="53" spans="1:7" ht="14.45" customHeight="1" x14ac:dyDescent="0.2">
      <c r="A53" s="56" t="s">
        <v>33</v>
      </c>
      <c r="B53" s="57"/>
      <c r="C53" s="162"/>
      <c r="D53" s="163"/>
      <c r="E53" s="163"/>
      <c r="F53" s="162"/>
    </row>
    <row r="54" spans="1:7" ht="14.45" customHeight="1" x14ac:dyDescent="0.2">
      <c r="A54" s="56" t="s">
        <v>34</v>
      </c>
      <c r="B54" s="57"/>
      <c r="C54" s="104">
        <f>SUM(D54:F54)</f>
        <v>1500</v>
      </c>
      <c r="D54" s="104">
        <f>SUM(D56:D57)</f>
        <v>211</v>
      </c>
      <c r="E54" s="104">
        <f>SUM(E56:E57)</f>
        <v>449</v>
      </c>
      <c r="F54" s="104">
        <f>SUM(F56:F57)</f>
        <v>840</v>
      </c>
    </row>
    <row r="55" spans="1:7" ht="14.45" customHeight="1" x14ac:dyDescent="0.2">
      <c r="A55" s="56" t="s">
        <v>35</v>
      </c>
      <c r="B55" s="57"/>
      <c r="C55" s="164"/>
      <c r="D55" s="165"/>
      <c r="E55" s="165"/>
      <c r="F55" s="164"/>
      <c r="G55" s="58"/>
    </row>
    <row r="56" spans="1:7" s="17" customFormat="1" ht="14.45" customHeight="1" x14ac:dyDescent="0.2">
      <c r="A56" s="59" t="s">
        <v>136</v>
      </c>
      <c r="B56" s="60"/>
      <c r="C56" s="160">
        <f t="shared" ref="C56:C64" si="0">SUM(D56:F56)</f>
        <v>-35300</v>
      </c>
      <c r="D56" s="160">
        <v>-17507</v>
      </c>
      <c r="E56" s="160">
        <v>-13087</v>
      </c>
      <c r="F56" s="160">
        <v>-4706</v>
      </c>
      <c r="G56" s="61"/>
    </row>
    <row r="57" spans="1:7" ht="14.45" customHeight="1" x14ac:dyDescent="0.2">
      <c r="A57" s="62" t="s">
        <v>137</v>
      </c>
      <c r="B57" s="54"/>
      <c r="C57" s="160">
        <f t="shared" si="0"/>
        <v>36800</v>
      </c>
      <c r="D57" s="160">
        <v>17718</v>
      </c>
      <c r="E57" s="160">
        <v>13536</v>
      </c>
      <c r="F57" s="160">
        <v>5546</v>
      </c>
      <c r="G57" s="58"/>
    </row>
    <row r="58" spans="1:7" s="17" customFormat="1" ht="14.45" customHeight="1" x14ac:dyDescent="0.2">
      <c r="A58" s="56" t="s">
        <v>36</v>
      </c>
      <c r="B58" s="25"/>
      <c r="C58" s="28">
        <f t="shared" si="0"/>
        <v>0</v>
      </c>
      <c r="D58" s="28">
        <f>SUM(D59:D64)</f>
        <v>0</v>
      </c>
      <c r="E58" s="28">
        <f>SUM(E59:E64)</f>
        <v>0</v>
      </c>
      <c r="F58" s="28">
        <f>SUM(F59:F64)</f>
        <v>0</v>
      </c>
    </row>
    <row r="59" spans="1:7" s="17" customFormat="1" ht="14.45" customHeight="1" x14ac:dyDescent="0.2">
      <c r="A59" s="21" t="s">
        <v>37</v>
      </c>
      <c r="B59" s="60"/>
      <c r="C59" s="160">
        <f t="shared" si="0"/>
        <v>0</v>
      </c>
      <c r="D59" s="160">
        <v>0</v>
      </c>
      <c r="E59" s="160">
        <v>0</v>
      </c>
      <c r="F59" s="160">
        <v>0</v>
      </c>
    </row>
    <row r="60" spans="1:7" s="17" customFormat="1" ht="14.45" customHeight="1" x14ac:dyDescent="0.2">
      <c r="A60" s="21" t="s">
        <v>38</v>
      </c>
      <c r="B60" s="60"/>
      <c r="C60" s="160">
        <f t="shared" si="0"/>
        <v>0</v>
      </c>
      <c r="D60" s="160">
        <v>0</v>
      </c>
      <c r="E60" s="160">
        <v>0</v>
      </c>
      <c r="F60" s="160">
        <v>0</v>
      </c>
    </row>
    <row r="61" spans="1:7" s="17" customFormat="1" ht="14.45" customHeight="1" x14ac:dyDescent="0.2">
      <c r="A61" s="32" t="s">
        <v>39</v>
      </c>
      <c r="B61" s="60"/>
      <c r="C61" s="160">
        <f t="shared" si="0"/>
        <v>0</v>
      </c>
      <c r="D61" s="160">
        <v>0</v>
      </c>
      <c r="E61" s="160">
        <v>0</v>
      </c>
      <c r="F61" s="160">
        <v>0</v>
      </c>
    </row>
    <row r="62" spans="1:7" s="17" customFormat="1" ht="14.45" customHeight="1" x14ac:dyDescent="0.2">
      <c r="A62" s="32" t="s">
        <v>40</v>
      </c>
      <c r="B62" s="60"/>
      <c r="C62" s="160">
        <f t="shared" si="0"/>
        <v>0</v>
      </c>
      <c r="D62" s="160">
        <v>0</v>
      </c>
      <c r="E62" s="160">
        <v>0</v>
      </c>
      <c r="F62" s="160">
        <v>0</v>
      </c>
    </row>
    <row r="63" spans="1:7" s="17" customFormat="1" ht="14.45" customHeight="1" x14ac:dyDescent="0.2">
      <c r="A63" s="32" t="s">
        <v>41</v>
      </c>
      <c r="B63" s="60"/>
      <c r="C63" s="160">
        <f t="shared" si="0"/>
        <v>0</v>
      </c>
      <c r="D63" s="160">
        <v>0</v>
      </c>
      <c r="E63" s="160">
        <v>0</v>
      </c>
      <c r="F63" s="160">
        <v>0</v>
      </c>
    </row>
    <row r="64" spans="1:7" s="17" customFormat="1" ht="14.45" customHeight="1" x14ac:dyDescent="0.2">
      <c r="A64" s="63" t="s">
        <v>42</v>
      </c>
      <c r="B64" s="64"/>
      <c r="C64" s="161">
        <f t="shared" si="0"/>
        <v>0</v>
      </c>
      <c r="D64" s="161">
        <v>0</v>
      </c>
      <c r="E64" s="161">
        <v>0</v>
      </c>
      <c r="F64" s="161">
        <v>0</v>
      </c>
    </row>
    <row r="65" spans="1:6" x14ac:dyDescent="0.2">
      <c r="C65" s="139"/>
      <c r="D65" s="139"/>
      <c r="E65" s="139"/>
      <c r="F65" s="139"/>
    </row>
    <row r="66" spans="1:6" hidden="1" x14ac:dyDescent="0.2">
      <c r="A66" s="2" t="s">
        <v>43</v>
      </c>
      <c r="C66" s="89"/>
      <c r="D66" s="89"/>
      <c r="E66" s="89"/>
      <c r="F66" s="89"/>
    </row>
    <row r="67" spans="1:6" hidden="1" x14ac:dyDescent="0.2">
      <c r="A67" s="2" t="s">
        <v>44</v>
      </c>
      <c r="C67" s="89"/>
      <c r="D67" s="89"/>
      <c r="E67" s="89"/>
      <c r="F67" s="89"/>
    </row>
    <row r="68" spans="1:6" hidden="1" x14ac:dyDescent="0.2">
      <c r="A68" s="2" t="s">
        <v>45</v>
      </c>
      <c r="C68" s="89"/>
      <c r="D68" s="89"/>
      <c r="E68" s="89"/>
      <c r="F68" s="89"/>
    </row>
    <row r="69" spans="1:6" x14ac:dyDescent="0.2">
      <c r="A69" s="2"/>
      <c r="C69" s="139"/>
      <c r="D69" s="139"/>
      <c r="E69" s="139"/>
      <c r="F69" s="139"/>
    </row>
    <row r="70" spans="1:6" ht="12.75" customHeight="1" x14ac:dyDescent="0.25">
      <c r="A70" s="1"/>
      <c r="B70" s="1"/>
      <c r="C70" s="139"/>
      <c r="D70" s="139"/>
      <c r="E70" s="139"/>
      <c r="F70" s="139"/>
    </row>
    <row r="71" spans="1:6" ht="15.75" x14ac:dyDescent="0.25">
      <c r="A71" s="7" t="s">
        <v>46</v>
      </c>
      <c r="B71" s="8"/>
    </row>
    <row r="72" spans="1:6" ht="12.75" customHeight="1" x14ac:dyDescent="0.25">
      <c r="A72" s="7"/>
      <c r="B72" s="8"/>
    </row>
    <row r="73" spans="1:6" ht="12.75" customHeight="1" x14ac:dyDescent="0.2">
      <c r="A73" s="2" t="s">
        <v>47</v>
      </c>
      <c r="B73" s="8"/>
      <c r="C73" s="89"/>
      <c r="D73" s="89"/>
      <c r="E73" s="89"/>
      <c r="F73" s="89"/>
    </row>
    <row r="74" spans="1:6" ht="12.75" customHeight="1" x14ac:dyDescent="0.2">
      <c r="A74" s="2" t="s">
        <v>48</v>
      </c>
      <c r="B74" s="8"/>
      <c r="C74" s="89"/>
      <c r="D74" s="89"/>
      <c r="E74" s="89"/>
      <c r="F74" s="89"/>
    </row>
    <row r="75" spans="1:6" x14ac:dyDescent="0.2">
      <c r="A75" s="39"/>
      <c r="B75" s="39"/>
      <c r="C75" s="40"/>
      <c r="D75" s="40"/>
      <c r="E75" s="42"/>
      <c r="F75" s="40"/>
    </row>
    <row r="76" spans="1:6" ht="14.45" customHeight="1" x14ac:dyDescent="0.2">
      <c r="A76" s="43" t="s">
        <v>27</v>
      </c>
      <c r="B76" s="65"/>
      <c r="C76" s="168">
        <f>E12</f>
        <v>42094</v>
      </c>
      <c r="D76" s="44" t="s">
        <v>142</v>
      </c>
      <c r="E76" s="166"/>
      <c r="F76" s="167"/>
    </row>
    <row r="77" spans="1:6" ht="33.75" x14ac:dyDescent="0.2">
      <c r="A77" s="45"/>
      <c r="B77" s="46"/>
      <c r="C77" s="47" t="s">
        <v>143</v>
      </c>
      <c r="D77" s="47" t="s">
        <v>144</v>
      </c>
      <c r="E77" s="47" t="s">
        <v>145</v>
      </c>
      <c r="F77" s="48" t="s">
        <v>146</v>
      </c>
    </row>
    <row r="78" spans="1:6" ht="14.45" customHeight="1" x14ac:dyDescent="0.2">
      <c r="A78" s="66" t="s">
        <v>49</v>
      </c>
      <c r="B78" s="67"/>
      <c r="C78" s="105">
        <f>SUM(D78:F78)</f>
        <v>0</v>
      </c>
      <c r="D78" s="105">
        <f>SUM(D79:D80)</f>
        <v>0</v>
      </c>
      <c r="E78" s="105">
        <f>SUM(E79:E80)</f>
        <v>0</v>
      </c>
      <c r="F78" s="130">
        <f>SUM(F79:F80)</f>
        <v>0</v>
      </c>
    </row>
    <row r="79" spans="1:6" s="17" customFormat="1" ht="14.45" customHeight="1" x14ac:dyDescent="0.2">
      <c r="A79" s="59" t="s">
        <v>50</v>
      </c>
      <c r="B79" s="60"/>
      <c r="C79" s="106">
        <f>SUM(D79:F79)</f>
        <v>0</v>
      </c>
      <c r="D79" s="106">
        <v>0</v>
      </c>
      <c r="E79" s="106">
        <v>0</v>
      </c>
      <c r="F79" s="107">
        <v>0</v>
      </c>
    </row>
    <row r="80" spans="1:6" ht="14.45" customHeight="1" x14ac:dyDescent="0.2">
      <c r="A80" s="24" t="s">
        <v>138</v>
      </c>
      <c r="B80" s="25"/>
      <c r="C80" s="106">
        <f t="shared" ref="C80:C133" si="1">SUM(D80:F80)</f>
        <v>0</v>
      </c>
      <c r="D80" s="106">
        <v>0</v>
      </c>
      <c r="E80" s="106">
        <v>0</v>
      </c>
      <c r="F80" s="108">
        <v>0</v>
      </c>
    </row>
    <row r="81" spans="1:6" ht="14.45" customHeight="1" x14ac:dyDescent="0.2">
      <c r="A81" s="68" t="s">
        <v>51</v>
      </c>
      <c r="B81" s="69"/>
      <c r="C81" s="105"/>
      <c r="D81" s="109"/>
      <c r="E81" s="109"/>
      <c r="F81" s="109"/>
    </row>
    <row r="82" spans="1:6" ht="14.45" customHeight="1" x14ac:dyDescent="0.2">
      <c r="A82" s="70" t="s">
        <v>52</v>
      </c>
      <c r="B82" s="54"/>
      <c r="C82" s="110">
        <f t="shared" si="1"/>
        <v>0</v>
      </c>
      <c r="D82" s="111"/>
      <c r="E82" s="111"/>
      <c r="F82" s="111"/>
    </row>
    <row r="83" spans="1:6" ht="14.45" customHeight="1" x14ac:dyDescent="0.2">
      <c r="A83" s="68" t="s">
        <v>53</v>
      </c>
      <c r="B83" s="69"/>
      <c r="C83" s="105"/>
      <c r="D83" s="105"/>
      <c r="E83" s="105"/>
      <c r="F83" s="112"/>
    </row>
    <row r="84" spans="1:6" s="17" customFormat="1" ht="14.45" customHeight="1" x14ac:dyDescent="0.2">
      <c r="A84" s="70" t="s">
        <v>54</v>
      </c>
      <c r="B84" s="54"/>
      <c r="C84" s="110">
        <f t="shared" si="1"/>
        <v>0</v>
      </c>
      <c r="D84" s="110">
        <f>+D86+D92+D94</f>
        <v>0</v>
      </c>
      <c r="E84" s="110">
        <f>+E86+E92+E94</f>
        <v>0</v>
      </c>
      <c r="F84" s="110">
        <f>+F86+F92+F94</f>
        <v>0</v>
      </c>
    </row>
    <row r="85" spans="1:6" s="17" customFormat="1" ht="14.45" customHeight="1" x14ac:dyDescent="0.2">
      <c r="A85" s="71" t="s">
        <v>55</v>
      </c>
      <c r="B85" s="72"/>
      <c r="C85" s="107"/>
      <c r="D85" s="107"/>
      <c r="E85" s="107"/>
      <c r="F85" s="107"/>
    </row>
    <row r="86" spans="1:6" s="17" customFormat="1" ht="14.45" customHeight="1" x14ac:dyDescent="0.2">
      <c r="A86" s="73" t="s">
        <v>56</v>
      </c>
      <c r="B86" s="74"/>
      <c r="C86" s="113">
        <f>SUM(D86:F86)</f>
        <v>0</v>
      </c>
      <c r="D86" s="113">
        <f>SUM(D87:D90)</f>
        <v>0</v>
      </c>
      <c r="E86" s="113">
        <f>SUM(E87:E90)</f>
        <v>0</v>
      </c>
      <c r="F86" s="113">
        <f>SUM(F87:F90)</f>
        <v>0</v>
      </c>
    </row>
    <row r="87" spans="1:6" s="17" customFormat="1" ht="14.45" customHeight="1" x14ac:dyDescent="0.2">
      <c r="A87" s="62" t="s">
        <v>57</v>
      </c>
      <c r="B87" s="54"/>
      <c r="C87" s="106">
        <f t="shared" si="1"/>
        <v>0</v>
      </c>
      <c r="D87" s="108">
        <v>0</v>
      </c>
      <c r="E87" s="108">
        <v>0</v>
      </c>
      <c r="F87" s="108">
        <v>0</v>
      </c>
    </row>
    <row r="88" spans="1:6" s="17" customFormat="1" ht="14.45" customHeight="1" x14ac:dyDescent="0.2">
      <c r="A88" s="24" t="s">
        <v>58</v>
      </c>
      <c r="B88" s="75"/>
      <c r="C88" s="106">
        <f t="shared" si="1"/>
        <v>0</v>
      </c>
      <c r="D88" s="106">
        <v>0</v>
      </c>
      <c r="E88" s="108">
        <v>0</v>
      </c>
      <c r="F88" s="108">
        <v>0</v>
      </c>
    </row>
    <row r="89" spans="1:6" s="17" customFormat="1" ht="14.45" customHeight="1" x14ac:dyDescent="0.2">
      <c r="A89" s="21" t="s">
        <v>59</v>
      </c>
      <c r="B89" s="60"/>
      <c r="C89" s="106">
        <f t="shared" si="1"/>
        <v>0</v>
      </c>
      <c r="D89" s="108">
        <v>0</v>
      </c>
      <c r="E89" s="108">
        <v>0</v>
      </c>
      <c r="F89" s="108">
        <v>0</v>
      </c>
    </row>
    <row r="90" spans="1:6" s="17" customFormat="1" ht="14.45" customHeight="1" x14ac:dyDescent="0.2">
      <c r="A90" s="32" t="s">
        <v>60</v>
      </c>
      <c r="B90" s="69"/>
      <c r="C90" s="106">
        <f t="shared" si="1"/>
        <v>0</v>
      </c>
      <c r="D90" s="108">
        <v>0</v>
      </c>
      <c r="E90" s="108">
        <v>0</v>
      </c>
      <c r="F90" s="108">
        <v>0</v>
      </c>
    </row>
    <row r="91" spans="1:6" s="17" customFormat="1" ht="14.45" customHeight="1" x14ac:dyDescent="0.2">
      <c r="A91" s="71" t="s">
        <v>61</v>
      </c>
      <c r="B91" s="72"/>
      <c r="C91" s="107"/>
      <c r="D91" s="107"/>
      <c r="E91" s="107"/>
      <c r="F91" s="107"/>
    </row>
    <row r="92" spans="1:6" s="17" customFormat="1" ht="14.45" customHeight="1" x14ac:dyDescent="0.2">
      <c r="A92" s="73" t="s">
        <v>62</v>
      </c>
      <c r="B92" s="74"/>
      <c r="C92" s="114">
        <f t="shared" si="1"/>
        <v>0</v>
      </c>
      <c r="D92" s="113">
        <v>0</v>
      </c>
      <c r="E92" s="113">
        <v>0</v>
      </c>
      <c r="F92" s="113">
        <v>0</v>
      </c>
    </row>
    <row r="93" spans="1:6" s="17" customFormat="1" ht="14.45" customHeight="1" x14ac:dyDescent="0.2">
      <c r="A93" s="71" t="s">
        <v>63</v>
      </c>
      <c r="B93" s="72"/>
      <c r="C93" s="107"/>
      <c r="D93" s="107"/>
      <c r="E93" s="107"/>
      <c r="F93" s="107"/>
    </row>
    <row r="94" spans="1:6" s="17" customFormat="1" ht="14.45" customHeight="1" x14ac:dyDescent="0.2">
      <c r="A94" s="73" t="s">
        <v>64</v>
      </c>
      <c r="B94" s="74"/>
      <c r="C94" s="114">
        <f t="shared" si="1"/>
        <v>0</v>
      </c>
      <c r="D94" s="114">
        <v>0</v>
      </c>
      <c r="E94" s="114">
        <v>0</v>
      </c>
      <c r="F94" s="114">
        <v>0</v>
      </c>
    </row>
    <row r="95" spans="1:6" s="17" customFormat="1" ht="14.45" customHeight="1" x14ac:dyDescent="0.2">
      <c r="A95" s="68" t="s">
        <v>65</v>
      </c>
      <c r="B95" s="69"/>
      <c r="C95" s="112"/>
      <c r="D95" s="112"/>
      <c r="E95" s="112"/>
      <c r="F95" s="112"/>
    </row>
    <row r="96" spans="1:6" s="17" customFormat="1" ht="14.45" customHeight="1" x14ac:dyDescent="0.2">
      <c r="A96" s="70" t="s">
        <v>139</v>
      </c>
      <c r="B96" s="54"/>
      <c r="C96" s="115">
        <f>SUM(D96:F96)</f>
        <v>0</v>
      </c>
      <c r="D96" s="115">
        <f>D98+D104+D106</f>
        <v>0</v>
      </c>
      <c r="E96" s="115">
        <f>E98+E104+E106</f>
        <v>0</v>
      </c>
      <c r="F96" s="110">
        <f>F98+F104+F106</f>
        <v>0</v>
      </c>
    </row>
    <row r="97" spans="1:6" s="17" customFormat="1" ht="14.45" customHeight="1" x14ac:dyDescent="0.2">
      <c r="A97" s="71" t="s">
        <v>55</v>
      </c>
      <c r="B97" s="72"/>
      <c r="C97" s="106"/>
      <c r="D97" s="106"/>
      <c r="E97" s="106"/>
      <c r="F97" s="107"/>
    </row>
    <row r="98" spans="1:6" s="17" customFormat="1" ht="14.45" customHeight="1" x14ac:dyDescent="0.2">
      <c r="A98" s="73" t="s">
        <v>56</v>
      </c>
      <c r="B98" s="74"/>
      <c r="C98" s="113">
        <f t="shared" si="1"/>
        <v>0</v>
      </c>
      <c r="D98" s="113">
        <f>SUM(D99:D102)</f>
        <v>0</v>
      </c>
      <c r="E98" s="113">
        <f>SUM(E99:E102)</f>
        <v>0</v>
      </c>
      <c r="F98" s="113">
        <f>SUM(F99:F102)</f>
        <v>0</v>
      </c>
    </row>
    <row r="99" spans="1:6" s="17" customFormat="1" ht="14.45" customHeight="1" x14ac:dyDescent="0.2">
      <c r="A99" s="21" t="s">
        <v>66</v>
      </c>
      <c r="B99" s="60"/>
      <c r="C99" s="106">
        <f t="shared" si="1"/>
        <v>0</v>
      </c>
      <c r="D99" s="108">
        <v>0</v>
      </c>
      <c r="E99" s="108">
        <v>0</v>
      </c>
      <c r="F99" s="108">
        <v>0</v>
      </c>
    </row>
    <row r="100" spans="1:6" s="17" customFormat="1" ht="14.45" customHeight="1" x14ac:dyDescent="0.2">
      <c r="A100" s="24" t="s">
        <v>67</v>
      </c>
      <c r="B100" s="75"/>
      <c r="C100" s="106">
        <f t="shared" si="1"/>
        <v>0</v>
      </c>
      <c r="D100" s="108">
        <v>0</v>
      </c>
      <c r="E100" s="108">
        <v>0</v>
      </c>
      <c r="F100" s="108">
        <v>0</v>
      </c>
    </row>
    <row r="101" spans="1:6" s="17" customFormat="1" ht="14.45" customHeight="1" x14ac:dyDescent="0.2">
      <c r="A101" s="21" t="s">
        <v>68</v>
      </c>
      <c r="B101" s="60"/>
      <c r="C101" s="106">
        <f t="shared" si="1"/>
        <v>0</v>
      </c>
      <c r="D101" s="108">
        <v>0</v>
      </c>
      <c r="E101" s="108">
        <v>0</v>
      </c>
      <c r="F101" s="108">
        <v>0</v>
      </c>
    </row>
    <row r="102" spans="1:6" s="17" customFormat="1" ht="14.45" customHeight="1" x14ac:dyDescent="0.2">
      <c r="A102" s="32" t="s">
        <v>69</v>
      </c>
      <c r="B102" s="25"/>
      <c r="C102" s="106">
        <f t="shared" si="1"/>
        <v>0</v>
      </c>
      <c r="D102" s="108">
        <v>0</v>
      </c>
      <c r="E102" s="108">
        <v>0</v>
      </c>
      <c r="F102" s="108">
        <v>0</v>
      </c>
    </row>
    <row r="103" spans="1:6" s="17" customFormat="1" ht="14.45" customHeight="1" x14ac:dyDescent="0.2">
      <c r="A103" s="71" t="s">
        <v>61</v>
      </c>
      <c r="B103" s="72"/>
      <c r="C103" s="106"/>
      <c r="D103" s="106"/>
      <c r="E103" s="106"/>
      <c r="F103" s="107"/>
    </row>
    <row r="104" spans="1:6" s="17" customFormat="1" ht="14.45" customHeight="1" x14ac:dyDescent="0.2">
      <c r="A104" s="73" t="s">
        <v>70</v>
      </c>
      <c r="B104" s="74"/>
      <c r="C104" s="113">
        <f t="shared" si="1"/>
        <v>0</v>
      </c>
      <c r="D104" s="113">
        <v>0</v>
      </c>
      <c r="E104" s="113">
        <v>0</v>
      </c>
      <c r="F104" s="113">
        <v>0</v>
      </c>
    </row>
    <row r="105" spans="1:6" s="17" customFormat="1" ht="14.45" customHeight="1" x14ac:dyDescent="0.2">
      <c r="A105" s="71" t="s">
        <v>63</v>
      </c>
      <c r="B105" s="72"/>
      <c r="C105" s="106"/>
      <c r="D105" s="106"/>
      <c r="E105" s="106"/>
      <c r="F105" s="107"/>
    </row>
    <row r="106" spans="1:6" s="17" customFormat="1" ht="14.45" customHeight="1" x14ac:dyDescent="0.2">
      <c r="A106" s="73" t="s">
        <v>71</v>
      </c>
      <c r="B106" s="74"/>
      <c r="C106" s="113">
        <f t="shared" si="1"/>
        <v>0</v>
      </c>
      <c r="D106" s="113">
        <v>0</v>
      </c>
      <c r="E106" s="113">
        <v>0</v>
      </c>
      <c r="F106" s="113">
        <v>0</v>
      </c>
    </row>
    <row r="107" spans="1:6" ht="14.45" customHeight="1" x14ac:dyDescent="0.2">
      <c r="A107" s="76" t="s">
        <v>72</v>
      </c>
      <c r="B107" s="57"/>
      <c r="C107" s="116"/>
      <c r="D107" s="116"/>
      <c r="E107" s="116"/>
      <c r="F107" s="109"/>
    </row>
    <row r="108" spans="1:6" ht="14.45" customHeight="1" x14ac:dyDescent="0.2">
      <c r="A108" s="77" t="s">
        <v>73</v>
      </c>
      <c r="B108" s="78"/>
      <c r="C108" s="117">
        <f t="shared" si="1"/>
        <v>0</v>
      </c>
      <c r="D108" s="117">
        <f>D109+D112</f>
        <v>0</v>
      </c>
      <c r="E108" s="117">
        <f>E109+E112</f>
        <v>0</v>
      </c>
      <c r="F108" s="117">
        <f>F109+F112</f>
        <v>0</v>
      </c>
    </row>
    <row r="109" spans="1:6" ht="14.45" customHeight="1" x14ac:dyDescent="0.2">
      <c r="A109" s="73" t="s">
        <v>74</v>
      </c>
      <c r="B109" s="54"/>
      <c r="C109" s="106">
        <f t="shared" si="1"/>
        <v>0</v>
      </c>
      <c r="D109" s="113">
        <f>SUM(D110:D111)</f>
        <v>0</v>
      </c>
      <c r="E109" s="113">
        <f>SUM(E110:E111)</f>
        <v>0</v>
      </c>
      <c r="F109" s="113">
        <f>SUM(F110:F111)</f>
        <v>0</v>
      </c>
    </row>
    <row r="110" spans="1:6" ht="14.45" customHeight="1" x14ac:dyDescent="0.2">
      <c r="A110" s="32" t="s">
        <v>75</v>
      </c>
      <c r="B110" s="60"/>
      <c r="C110" s="106">
        <f t="shared" si="1"/>
        <v>0</v>
      </c>
      <c r="D110" s="113">
        <v>0</v>
      </c>
      <c r="E110" s="113">
        <v>0</v>
      </c>
      <c r="F110" s="113">
        <v>0</v>
      </c>
    </row>
    <row r="111" spans="1:6" ht="14.45" customHeight="1" x14ac:dyDescent="0.2">
      <c r="A111" s="32" t="s">
        <v>76</v>
      </c>
      <c r="B111" s="60"/>
      <c r="C111" s="106">
        <f t="shared" si="1"/>
        <v>0</v>
      </c>
      <c r="D111" s="113">
        <v>0</v>
      </c>
      <c r="E111" s="113">
        <v>0</v>
      </c>
      <c r="F111" s="113">
        <v>0</v>
      </c>
    </row>
    <row r="112" spans="1:6" ht="14.45" customHeight="1" x14ac:dyDescent="0.2">
      <c r="A112" s="32" t="s">
        <v>77</v>
      </c>
      <c r="B112" s="60"/>
      <c r="C112" s="106">
        <f t="shared" si="1"/>
        <v>0</v>
      </c>
      <c r="D112" s="113">
        <f>SUM(D113:D114)</f>
        <v>0</v>
      </c>
      <c r="E112" s="113">
        <f>SUM(E113:E114)</f>
        <v>0</v>
      </c>
      <c r="F112" s="113">
        <f>SUM(F113:F114)</f>
        <v>0</v>
      </c>
    </row>
    <row r="113" spans="1:6" ht="14.45" customHeight="1" x14ac:dyDescent="0.2">
      <c r="A113" s="32" t="s">
        <v>78</v>
      </c>
      <c r="B113" s="60"/>
      <c r="C113" s="106">
        <f t="shared" si="1"/>
        <v>0</v>
      </c>
      <c r="D113" s="113">
        <v>0</v>
      </c>
      <c r="E113" s="113">
        <v>0</v>
      </c>
      <c r="F113" s="113">
        <v>0</v>
      </c>
    </row>
    <row r="114" spans="1:6" ht="14.45" customHeight="1" x14ac:dyDescent="0.2">
      <c r="A114" s="71" t="s">
        <v>79</v>
      </c>
      <c r="B114" s="69"/>
      <c r="C114" s="106">
        <f t="shared" si="1"/>
        <v>0</v>
      </c>
      <c r="D114" s="114">
        <v>0</v>
      </c>
      <c r="E114" s="114">
        <v>0</v>
      </c>
      <c r="F114" s="114">
        <v>0</v>
      </c>
    </row>
    <row r="115" spans="1:6" ht="14.45" customHeight="1" x14ac:dyDescent="0.2">
      <c r="A115" s="123" t="s">
        <v>80</v>
      </c>
      <c r="B115" s="124"/>
      <c r="C115" s="118"/>
      <c r="D115" s="118"/>
      <c r="E115" s="118"/>
      <c r="F115" s="119"/>
    </row>
    <row r="116" spans="1:6" ht="14.45" customHeight="1" x14ac:dyDescent="0.2">
      <c r="A116" s="73" t="s">
        <v>81</v>
      </c>
      <c r="B116" s="54"/>
      <c r="C116" s="120">
        <f>SUM(D116:F116)</f>
        <v>0</v>
      </c>
      <c r="D116" s="111">
        <f>SUM(D117:D118)</f>
        <v>0</v>
      </c>
      <c r="E116" s="111">
        <f>SUM(E117:E118)</f>
        <v>0</v>
      </c>
      <c r="F116" s="111">
        <f>SUM(F117:F118)</f>
        <v>0</v>
      </c>
    </row>
    <row r="117" spans="1:6" ht="14.45" customHeight="1" x14ac:dyDescent="0.2">
      <c r="A117" s="32" t="s">
        <v>82</v>
      </c>
      <c r="B117" s="60"/>
      <c r="C117" s="106">
        <f t="shared" si="1"/>
        <v>0</v>
      </c>
      <c r="D117" s="113">
        <v>0</v>
      </c>
      <c r="E117" s="113">
        <v>0</v>
      </c>
      <c r="F117" s="113">
        <v>0</v>
      </c>
    </row>
    <row r="118" spans="1:6" ht="14.45" customHeight="1" x14ac:dyDescent="0.2">
      <c r="A118" s="32" t="s">
        <v>83</v>
      </c>
      <c r="B118" s="60"/>
      <c r="C118" s="106">
        <f t="shared" si="1"/>
        <v>0</v>
      </c>
      <c r="D118" s="113">
        <v>0</v>
      </c>
      <c r="E118" s="113">
        <v>0</v>
      </c>
      <c r="F118" s="113">
        <v>0</v>
      </c>
    </row>
    <row r="119" spans="1:6" ht="14.45" customHeight="1" x14ac:dyDescent="0.2">
      <c r="A119" s="32" t="s">
        <v>84</v>
      </c>
      <c r="B119" s="60"/>
      <c r="C119" s="116">
        <f t="shared" si="1"/>
        <v>0</v>
      </c>
      <c r="D119" s="111">
        <f>SUM(D120:D121)</f>
        <v>0</v>
      </c>
      <c r="E119" s="111">
        <f>SUM(E120:E121)</f>
        <v>0</v>
      </c>
      <c r="F119" s="111">
        <f>SUM(F120:F121)</f>
        <v>0</v>
      </c>
    </row>
    <row r="120" spans="1:6" ht="14.45" customHeight="1" x14ac:dyDescent="0.2">
      <c r="A120" s="32" t="s">
        <v>85</v>
      </c>
      <c r="B120" s="60"/>
      <c r="C120" s="106">
        <f t="shared" si="1"/>
        <v>0</v>
      </c>
      <c r="D120" s="113">
        <v>0</v>
      </c>
      <c r="E120" s="113">
        <v>0</v>
      </c>
      <c r="F120" s="113">
        <v>0</v>
      </c>
    </row>
    <row r="121" spans="1:6" ht="14.45" customHeight="1" x14ac:dyDescent="0.2">
      <c r="A121" s="32" t="s">
        <v>83</v>
      </c>
      <c r="B121" s="60"/>
      <c r="C121" s="106">
        <f t="shared" si="1"/>
        <v>0</v>
      </c>
      <c r="D121" s="113">
        <v>0</v>
      </c>
      <c r="E121" s="113">
        <v>0</v>
      </c>
      <c r="F121" s="113">
        <v>0</v>
      </c>
    </row>
    <row r="122" spans="1:6" ht="14.45" customHeight="1" x14ac:dyDescent="0.2">
      <c r="A122" s="32" t="s">
        <v>86</v>
      </c>
      <c r="B122" s="60"/>
      <c r="C122" s="116">
        <f t="shared" si="1"/>
        <v>0</v>
      </c>
      <c r="D122" s="111">
        <f>SUM(D123:D124)</f>
        <v>0</v>
      </c>
      <c r="E122" s="111">
        <f>SUM(E123:E124)</f>
        <v>0</v>
      </c>
      <c r="F122" s="111">
        <f>SUM(F123:F124)</f>
        <v>0</v>
      </c>
    </row>
    <row r="123" spans="1:6" ht="14.45" customHeight="1" x14ac:dyDescent="0.2">
      <c r="A123" s="32" t="s">
        <v>85</v>
      </c>
      <c r="B123" s="60"/>
      <c r="C123" s="106">
        <f t="shared" si="1"/>
        <v>0</v>
      </c>
      <c r="D123" s="113">
        <v>0</v>
      </c>
      <c r="E123" s="113">
        <v>0</v>
      </c>
      <c r="F123" s="113">
        <v>0</v>
      </c>
    </row>
    <row r="124" spans="1:6" ht="14.45" customHeight="1" x14ac:dyDescent="0.2">
      <c r="A124" s="32" t="s">
        <v>83</v>
      </c>
      <c r="B124" s="60"/>
      <c r="C124" s="106">
        <f t="shared" si="1"/>
        <v>0</v>
      </c>
      <c r="D124" s="113">
        <v>0</v>
      </c>
      <c r="E124" s="113">
        <v>0</v>
      </c>
      <c r="F124" s="113">
        <v>0</v>
      </c>
    </row>
    <row r="125" spans="1:6" ht="14.45" customHeight="1" x14ac:dyDescent="0.2">
      <c r="A125" s="32" t="s">
        <v>87</v>
      </c>
      <c r="B125" s="60"/>
      <c r="C125" s="116">
        <f t="shared" si="1"/>
        <v>0</v>
      </c>
      <c r="D125" s="111">
        <f>SUM(D126:D127)</f>
        <v>0</v>
      </c>
      <c r="E125" s="111">
        <f>SUM(E126:E127)</f>
        <v>0</v>
      </c>
      <c r="F125" s="111">
        <f>SUM(F126:F127)</f>
        <v>0</v>
      </c>
    </row>
    <row r="126" spans="1:6" ht="14.45" customHeight="1" x14ac:dyDescent="0.2">
      <c r="A126" s="32" t="s">
        <v>82</v>
      </c>
      <c r="B126" s="60"/>
      <c r="C126" s="106">
        <f t="shared" si="1"/>
        <v>0</v>
      </c>
      <c r="D126" s="113">
        <v>0</v>
      </c>
      <c r="E126" s="113">
        <v>0</v>
      </c>
      <c r="F126" s="113">
        <v>0</v>
      </c>
    </row>
    <row r="127" spans="1:6" ht="14.45" customHeight="1" x14ac:dyDescent="0.2">
      <c r="A127" s="32" t="s">
        <v>88</v>
      </c>
      <c r="B127" s="60"/>
      <c r="C127" s="106">
        <f t="shared" si="1"/>
        <v>0</v>
      </c>
      <c r="D127" s="113">
        <v>0</v>
      </c>
      <c r="E127" s="113">
        <v>0</v>
      </c>
      <c r="F127" s="113">
        <v>0</v>
      </c>
    </row>
    <row r="128" spans="1:6" ht="14.45" customHeight="1" x14ac:dyDescent="0.2">
      <c r="A128" s="32" t="s">
        <v>89</v>
      </c>
      <c r="B128" s="60"/>
      <c r="C128" s="116">
        <f t="shared" si="1"/>
        <v>0</v>
      </c>
      <c r="D128" s="111">
        <f>SUM(D129:D130)</f>
        <v>0</v>
      </c>
      <c r="E128" s="111">
        <f>SUM(E129:E130)</f>
        <v>0</v>
      </c>
      <c r="F128" s="111">
        <f>SUM(F129:F130)</f>
        <v>0</v>
      </c>
    </row>
    <row r="129" spans="1:6" ht="14.45" customHeight="1" x14ac:dyDescent="0.2">
      <c r="A129" s="32" t="s">
        <v>85</v>
      </c>
      <c r="B129" s="60"/>
      <c r="C129" s="106">
        <f t="shared" si="1"/>
        <v>0</v>
      </c>
      <c r="D129" s="113">
        <v>0</v>
      </c>
      <c r="E129" s="113">
        <v>0</v>
      </c>
      <c r="F129" s="113">
        <v>0</v>
      </c>
    </row>
    <row r="130" spans="1:6" ht="14.45" customHeight="1" x14ac:dyDescent="0.2">
      <c r="A130" s="32" t="s">
        <v>83</v>
      </c>
      <c r="B130" s="60"/>
      <c r="C130" s="106">
        <f t="shared" si="1"/>
        <v>0</v>
      </c>
      <c r="D130" s="113">
        <v>0</v>
      </c>
      <c r="E130" s="113">
        <v>0</v>
      </c>
      <c r="F130" s="113">
        <v>0</v>
      </c>
    </row>
    <row r="131" spans="1:6" ht="14.45" customHeight="1" x14ac:dyDescent="0.2">
      <c r="A131" s="32" t="s">
        <v>90</v>
      </c>
      <c r="B131" s="60"/>
      <c r="C131" s="116">
        <f t="shared" si="1"/>
        <v>0</v>
      </c>
      <c r="D131" s="111">
        <f>SUM(D132:D133)</f>
        <v>0</v>
      </c>
      <c r="E131" s="111">
        <f>SUM(E132:E133)</f>
        <v>0</v>
      </c>
      <c r="F131" s="111">
        <f>SUM(F132:F133)</f>
        <v>0</v>
      </c>
    </row>
    <row r="132" spans="1:6" ht="14.45" customHeight="1" x14ac:dyDescent="0.2">
      <c r="A132" s="32" t="s">
        <v>85</v>
      </c>
      <c r="B132" s="60"/>
      <c r="C132" s="106">
        <f t="shared" si="1"/>
        <v>0</v>
      </c>
      <c r="D132" s="113">
        <v>0</v>
      </c>
      <c r="E132" s="113">
        <v>0</v>
      </c>
      <c r="F132" s="113">
        <v>0</v>
      </c>
    </row>
    <row r="133" spans="1:6" ht="14.45" customHeight="1" x14ac:dyDescent="0.2">
      <c r="A133" s="63" t="s">
        <v>83</v>
      </c>
      <c r="B133" s="64"/>
      <c r="C133" s="121">
        <f t="shared" si="1"/>
        <v>0</v>
      </c>
      <c r="D133" s="122">
        <v>0</v>
      </c>
      <c r="E133" s="122">
        <v>0</v>
      </c>
      <c r="F133" s="122">
        <v>0</v>
      </c>
    </row>
    <row r="134" spans="1:6" ht="14.45" customHeight="1" x14ac:dyDescent="0.2">
      <c r="A134" s="79"/>
      <c r="B134" s="25"/>
      <c r="C134" s="80"/>
      <c r="D134" s="80"/>
      <c r="E134" s="80"/>
      <c r="F134" s="80"/>
    </row>
    <row r="135" spans="1:6" x14ac:dyDescent="0.2">
      <c r="A135" s="25" t="s">
        <v>91</v>
      </c>
      <c r="B135" s="25"/>
      <c r="C135" s="81"/>
      <c r="D135" s="140"/>
      <c r="E135" s="81"/>
      <c r="F135" s="81"/>
    </row>
    <row r="136" spans="1:6" x14ac:dyDescent="0.2">
      <c r="A136" s="25"/>
      <c r="B136" s="25"/>
      <c r="C136" s="81"/>
      <c r="D136" s="81"/>
      <c r="E136" s="81"/>
      <c r="F136" s="81"/>
    </row>
    <row r="137" spans="1:6" ht="12" customHeight="1" x14ac:dyDescent="0.25">
      <c r="A137" s="1"/>
      <c r="B137" s="1"/>
    </row>
    <row r="138" spans="1:6" ht="15.75" x14ac:dyDescent="0.25">
      <c r="A138" s="7" t="s">
        <v>92</v>
      </c>
      <c r="B138" s="8"/>
    </row>
    <row r="139" spans="1:6" ht="12.75" customHeight="1" x14ac:dyDescent="0.25">
      <c r="A139" s="7"/>
      <c r="B139" s="8"/>
    </row>
    <row r="140" spans="1:6" ht="12.75" customHeight="1" x14ac:dyDescent="0.2">
      <c r="A140" s="2" t="s">
        <v>93</v>
      </c>
      <c r="B140" s="8"/>
    </row>
    <row r="141" spans="1:6" ht="12.75" customHeight="1" x14ac:dyDescent="0.2">
      <c r="A141" s="2" t="s">
        <v>94</v>
      </c>
      <c r="B141" s="8"/>
    </row>
    <row r="142" spans="1:6" x14ac:dyDescent="0.2">
      <c r="A142" s="8"/>
      <c r="B142" s="8"/>
    </row>
    <row r="143" spans="1:6" ht="14.45" customHeight="1" x14ac:dyDescent="0.2">
      <c r="A143" s="82" t="s">
        <v>5</v>
      </c>
      <c r="B143" s="83"/>
      <c r="C143" s="141"/>
      <c r="D143" s="142"/>
      <c r="E143" s="168">
        <f>E12</f>
        <v>42094</v>
      </c>
    </row>
    <row r="144" spans="1:6" s="17" customFormat="1" ht="14.45" customHeight="1" x14ac:dyDescent="0.2">
      <c r="A144" s="84" t="s">
        <v>95</v>
      </c>
      <c r="B144" s="85"/>
      <c r="C144" s="143"/>
      <c r="D144" s="144"/>
      <c r="E144" s="125">
        <v>0</v>
      </c>
      <c r="F144" s="23"/>
    </row>
    <row r="145" spans="1:6" s="17" customFormat="1" ht="14.45" customHeight="1" x14ac:dyDescent="0.2">
      <c r="A145" s="86" t="s">
        <v>96</v>
      </c>
      <c r="B145" s="87"/>
      <c r="C145" s="145"/>
      <c r="D145" s="146"/>
      <c r="E145" s="107">
        <f>SUM(E147:E150)</f>
        <v>0</v>
      </c>
      <c r="F145" s="147"/>
    </row>
    <row r="146" spans="1:6" s="17" customFormat="1" ht="6.75" customHeight="1" x14ac:dyDescent="0.2">
      <c r="A146" s="86"/>
      <c r="B146" s="87"/>
      <c r="C146" s="145"/>
      <c r="D146" s="148"/>
      <c r="E146" s="113"/>
      <c r="F146" s="90"/>
    </row>
    <row r="147" spans="1:6" s="17" customFormat="1" ht="14.25" customHeight="1" x14ac:dyDescent="0.2">
      <c r="A147" s="91" t="s">
        <v>97</v>
      </c>
      <c r="B147" s="92"/>
      <c r="C147" s="149"/>
      <c r="D147" s="150"/>
      <c r="E147" s="108">
        <v>0</v>
      </c>
      <c r="F147" s="145"/>
    </row>
    <row r="148" spans="1:6" s="17" customFormat="1" ht="14.25" customHeight="1" x14ac:dyDescent="0.2">
      <c r="A148" s="91" t="s">
        <v>98</v>
      </c>
      <c r="B148" s="92"/>
      <c r="C148" s="149"/>
      <c r="D148" s="150"/>
      <c r="E148" s="108">
        <v>0</v>
      </c>
      <c r="F148" s="145"/>
    </row>
    <row r="149" spans="1:6" s="17" customFormat="1" ht="14.25" customHeight="1" x14ac:dyDescent="0.2">
      <c r="A149" s="91" t="s">
        <v>99</v>
      </c>
      <c r="B149" s="92"/>
      <c r="C149" s="149"/>
      <c r="D149" s="150"/>
      <c r="E149" s="108">
        <v>0</v>
      </c>
      <c r="F149" s="145"/>
    </row>
    <row r="150" spans="1:6" s="17" customFormat="1" ht="14.25" customHeight="1" x14ac:dyDescent="0.2">
      <c r="A150" s="91" t="s">
        <v>100</v>
      </c>
      <c r="B150" s="92"/>
      <c r="C150" s="149"/>
      <c r="D150" s="150"/>
      <c r="E150" s="108">
        <v>0</v>
      </c>
      <c r="F150" s="145"/>
    </row>
    <row r="151" spans="1:6" s="17" customFormat="1" ht="14.45" customHeight="1" x14ac:dyDescent="0.2">
      <c r="A151" s="21" t="s">
        <v>101</v>
      </c>
      <c r="B151" s="22"/>
      <c r="C151" s="151"/>
      <c r="D151" s="150"/>
      <c r="E151" s="108">
        <f>SUM(E152:E153)</f>
        <v>19</v>
      </c>
      <c r="F151" s="152"/>
    </row>
    <row r="152" spans="1:6" s="17" customFormat="1" ht="14.45" customHeight="1" x14ac:dyDescent="0.2">
      <c r="A152" s="86" t="s">
        <v>102</v>
      </c>
      <c r="B152" s="25"/>
      <c r="C152" s="151"/>
      <c r="D152" s="150"/>
      <c r="E152" s="108">
        <v>0</v>
      </c>
      <c r="F152" s="23"/>
    </row>
    <row r="153" spans="1:6" s="17" customFormat="1" ht="14.45" customHeight="1" x14ac:dyDescent="0.2">
      <c r="A153" s="93" t="s">
        <v>103</v>
      </c>
      <c r="B153" s="22"/>
      <c r="C153" s="151"/>
      <c r="D153" s="150"/>
      <c r="E153" s="108">
        <v>19</v>
      </c>
      <c r="F153" s="23"/>
    </row>
    <row r="154" spans="1:6" s="17" customFormat="1" ht="14.45" customHeight="1" x14ac:dyDescent="0.2">
      <c r="A154" s="86" t="s">
        <v>104</v>
      </c>
      <c r="B154" s="88"/>
      <c r="C154" s="149"/>
      <c r="D154" s="150"/>
      <c r="E154" s="126">
        <f>SUM(E155:E158)</f>
        <v>0</v>
      </c>
      <c r="F154" s="147"/>
    </row>
    <row r="155" spans="1:6" s="17" customFormat="1" ht="14.45" customHeight="1" x14ac:dyDescent="0.2">
      <c r="A155" s="93" t="s">
        <v>105</v>
      </c>
      <c r="B155" s="92"/>
      <c r="C155" s="149"/>
      <c r="D155" s="150"/>
      <c r="E155" s="127">
        <v>0</v>
      </c>
      <c r="F155" s="90"/>
    </row>
    <row r="156" spans="1:6" s="17" customFormat="1" ht="14.45" customHeight="1" x14ac:dyDescent="0.2">
      <c r="A156" s="86" t="s">
        <v>106</v>
      </c>
      <c r="B156" s="88"/>
      <c r="C156" s="149"/>
      <c r="D156" s="150"/>
      <c r="E156" s="126">
        <v>0</v>
      </c>
      <c r="F156" s="90"/>
    </row>
    <row r="157" spans="1:6" s="17" customFormat="1" ht="14.45" customHeight="1" x14ac:dyDescent="0.2">
      <c r="A157" s="93" t="s">
        <v>107</v>
      </c>
      <c r="B157" s="92"/>
      <c r="C157" s="149"/>
      <c r="D157" s="150"/>
      <c r="E157" s="127">
        <v>0</v>
      </c>
      <c r="F157" s="90"/>
    </row>
    <row r="158" spans="1:6" s="17" customFormat="1" ht="14.45" customHeight="1" x14ac:dyDescent="0.2">
      <c r="A158" s="86" t="s">
        <v>108</v>
      </c>
      <c r="B158" s="88"/>
      <c r="C158" s="149"/>
      <c r="D158" s="150"/>
      <c r="E158" s="126">
        <v>0</v>
      </c>
      <c r="F158" s="90"/>
    </row>
    <row r="159" spans="1:6" s="17" customFormat="1" ht="14.45" customHeight="1" x14ac:dyDescent="0.2">
      <c r="A159" s="21" t="s">
        <v>109</v>
      </c>
      <c r="B159" s="22"/>
      <c r="C159" s="151"/>
      <c r="D159" s="150"/>
      <c r="E159" s="108">
        <f>SUM(E160:E164)</f>
        <v>-6343</v>
      </c>
      <c r="F159" s="152"/>
    </row>
    <row r="160" spans="1:6" s="17" customFormat="1" ht="14.45" customHeight="1" x14ac:dyDescent="0.2">
      <c r="A160" s="86" t="s">
        <v>110</v>
      </c>
      <c r="B160" s="25"/>
      <c r="C160" s="151"/>
      <c r="D160" s="150"/>
      <c r="E160" s="108">
        <v>10739</v>
      </c>
      <c r="F160" s="23"/>
    </row>
    <row r="161" spans="1:6" s="17" customFormat="1" ht="14.45" customHeight="1" x14ac:dyDescent="0.2">
      <c r="A161" s="93" t="s">
        <v>111</v>
      </c>
      <c r="B161" s="22"/>
      <c r="C161" s="151"/>
      <c r="D161" s="150"/>
      <c r="E161" s="108">
        <v>0</v>
      </c>
      <c r="F161" s="23"/>
    </row>
    <row r="162" spans="1:6" s="17" customFormat="1" ht="14.45" customHeight="1" x14ac:dyDescent="0.2">
      <c r="A162" s="86" t="s">
        <v>112</v>
      </c>
      <c r="B162" s="25"/>
      <c r="C162" s="151"/>
      <c r="D162" s="150"/>
      <c r="E162" s="108">
        <v>-17084</v>
      </c>
      <c r="F162" s="23"/>
    </row>
    <row r="163" spans="1:6" s="17" customFormat="1" ht="14.45" customHeight="1" x14ac:dyDescent="0.2">
      <c r="A163" s="93" t="s">
        <v>113</v>
      </c>
      <c r="B163" s="22"/>
      <c r="C163" s="151"/>
      <c r="D163" s="150"/>
      <c r="E163" s="108">
        <v>2</v>
      </c>
      <c r="F163" s="23"/>
    </row>
    <row r="164" spans="1:6" s="17" customFormat="1" ht="14.45" customHeight="1" x14ac:dyDescent="0.2">
      <c r="A164" s="86" t="s">
        <v>114</v>
      </c>
      <c r="B164" s="25"/>
      <c r="C164" s="151"/>
      <c r="D164" s="150"/>
      <c r="E164" s="108">
        <v>0</v>
      </c>
      <c r="F164" s="23"/>
    </row>
    <row r="165" spans="1:6" s="17" customFormat="1" ht="14.45" customHeight="1" x14ac:dyDescent="0.2">
      <c r="A165" s="94" t="s">
        <v>115</v>
      </c>
      <c r="B165" s="95"/>
      <c r="C165" s="94"/>
      <c r="D165" s="153"/>
      <c r="E165" s="107"/>
      <c r="F165" s="147"/>
    </row>
    <row r="166" spans="1:6" s="17" customFormat="1" ht="14.45" customHeight="1" x14ac:dyDescent="0.2">
      <c r="A166" s="96" t="s">
        <v>116</v>
      </c>
      <c r="B166" s="97"/>
      <c r="C166" s="154"/>
      <c r="D166" s="155"/>
      <c r="E166" s="113">
        <f>E168+E172</f>
        <v>0</v>
      </c>
      <c r="F166" s="147"/>
    </row>
    <row r="167" spans="1:6" s="17" customFormat="1" ht="14.25" customHeight="1" x14ac:dyDescent="0.2">
      <c r="A167" s="94" t="s">
        <v>117</v>
      </c>
      <c r="B167" s="95"/>
      <c r="C167" s="98"/>
      <c r="D167" s="98"/>
      <c r="E167" s="109"/>
      <c r="F167" s="145"/>
    </row>
    <row r="168" spans="1:6" s="17" customFormat="1" ht="14.25" customHeight="1" x14ac:dyDescent="0.2">
      <c r="A168" s="96" t="s">
        <v>118</v>
      </c>
      <c r="B168" s="97"/>
      <c r="C168" s="153"/>
      <c r="D168" s="156"/>
      <c r="E168" s="111">
        <f>SUM(E169:E170)</f>
        <v>0</v>
      </c>
      <c r="F168" s="145"/>
    </row>
    <row r="169" spans="1:6" s="17" customFormat="1" ht="14.45" customHeight="1" x14ac:dyDescent="0.2">
      <c r="A169" s="91" t="s">
        <v>119</v>
      </c>
      <c r="B169" s="92"/>
      <c r="C169" s="149"/>
      <c r="D169" s="150"/>
      <c r="E169" s="128">
        <v>0</v>
      </c>
      <c r="F169" s="145"/>
    </row>
    <row r="170" spans="1:6" s="17" customFormat="1" ht="14.45" customHeight="1" x14ac:dyDescent="0.2">
      <c r="A170" s="91" t="s">
        <v>120</v>
      </c>
      <c r="B170" s="92"/>
      <c r="C170" s="149"/>
      <c r="D170" s="150"/>
      <c r="E170" s="128">
        <v>0</v>
      </c>
      <c r="F170" s="145"/>
    </row>
    <row r="171" spans="1:6" s="17" customFormat="1" ht="14.45" customHeight="1" x14ac:dyDescent="0.2">
      <c r="A171" s="98" t="s">
        <v>121</v>
      </c>
      <c r="B171" s="99"/>
      <c r="C171" s="153"/>
      <c r="D171" s="156"/>
      <c r="E171" s="109"/>
      <c r="F171" s="145"/>
    </row>
    <row r="172" spans="1:6" s="17" customFormat="1" ht="14.45" customHeight="1" x14ac:dyDescent="0.2">
      <c r="A172" s="98" t="s">
        <v>122</v>
      </c>
      <c r="B172" s="99"/>
      <c r="C172" s="153"/>
      <c r="D172" s="156"/>
      <c r="E172" s="111">
        <f>E173+E176</f>
        <v>0</v>
      </c>
      <c r="F172" s="145"/>
    </row>
    <row r="173" spans="1:6" s="17" customFormat="1" ht="14.45" customHeight="1" x14ac:dyDescent="0.2">
      <c r="A173" s="91" t="s">
        <v>123</v>
      </c>
      <c r="B173" s="100"/>
      <c r="C173" s="149"/>
      <c r="D173" s="150"/>
      <c r="E173" s="128">
        <f>SUM(E174:E175)</f>
        <v>0</v>
      </c>
      <c r="F173" s="147"/>
    </row>
    <row r="174" spans="1:6" s="17" customFormat="1" ht="14.45" customHeight="1" x14ac:dyDescent="0.2">
      <c r="A174" s="98" t="s">
        <v>124</v>
      </c>
      <c r="B174" s="101"/>
      <c r="C174" s="149"/>
      <c r="D174" s="150"/>
      <c r="E174" s="128">
        <v>0</v>
      </c>
      <c r="F174" s="145"/>
    </row>
    <row r="175" spans="1:6" s="17" customFormat="1" ht="14.45" customHeight="1" x14ac:dyDescent="0.2">
      <c r="A175" s="91" t="s">
        <v>125</v>
      </c>
      <c r="B175" s="100"/>
      <c r="C175" s="149"/>
      <c r="D175" s="150"/>
      <c r="E175" s="128">
        <v>0</v>
      </c>
      <c r="F175" s="145"/>
    </row>
    <row r="176" spans="1:6" s="17" customFormat="1" ht="14.45" customHeight="1" x14ac:dyDescent="0.2">
      <c r="A176" s="98" t="s">
        <v>126</v>
      </c>
      <c r="B176" s="101"/>
      <c r="C176" s="149"/>
      <c r="D176" s="150"/>
      <c r="E176" s="128">
        <f>SUM(E177:E178)</f>
        <v>0</v>
      </c>
      <c r="F176" s="147"/>
    </row>
    <row r="177" spans="1:6" s="17" customFormat="1" ht="14.45" customHeight="1" x14ac:dyDescent="0.2">
      <c r="A177" s="91" t="s">
        <v>127</v>
      </c>
      <c r="B177" s="100"/>
      <c r="C177" s="149"/>
      <c r="D177" s="150"/>
      <c r="E177" s="128">
        <v>0</v>
      </c>
      <c r="F177" s="145"/>
    </row>
    <row r="178" spans="1:6" s="17" customFormat="1" ht="14.45" customHeight="1" x14ac:dyDescent="0.2">
      <c r="A178" s="98" t="s">
        <v>128</v>
      </c>
      <c r="B178" s="101"/>
      <c r="C178" s="149"/>
      <c r="D178" s="150"/>
      <c r="E178" s="128">
        <v>0</v>
      </c>
      <c r="F178" s="145"/>
    </row>
    <row r="179" spans="1:6" s="17" customFormat="1" ht="14.45" customHeight="1" x14ac:dyDescent="0.2">
      <c r="A179" s="21" t="s">
        <v>140</v>
      </c>
      <c r="B179" s="22"/>
      <c r="C179" s="151"/>
      <c r="D179" s="150"/>
      <c r="E179" s="129">
        <f>SUM(E180:E181)</f>
        <v>59802</v>
      </c>
      <c r="F179" s="23"/>
    </row>
    <row r="180" spans="1:6" ht="14.45" customHeight="1" x14ac:dyDescent="0.2">
      <c r="A180" s="93" t="s">
        <v>129</v>
      </c>
      <c r="B180" s="22"/>
      <c r="C180" s="151"/>
      <c r="D180" s="150"/>
      <c r="E180" s="108">
        <v>55656</v>
      </c>
      <c r="F180" s="2"/>
    </row>
    <row r="181" spans="1:6" ht="14.45" customHeight="1" x14ac:dyDescent="0.2">
      <c r="A181" s="102" t="s">
        <v>130</v>
      </c>
      <c r="B181" s="103"/>
      <c r="C181" s="157"/>
      <c r="D181" s="158"/>
      <c r="E181" s="121">
        <v>4146</v>
      </c>
    </row>
    <row r="182" spans="1:6" x14ac:dyDescent="0.2">
      <c r="A182" s="89"/>
      <c r="B182" s="89"/>
      <c r="C182" s="89"/>
      <c r="D182" s="89"/>
      <c r="E182" s="89"/>
    </row>
    <row r="183" spans="1:6" x14ac:dyDescent="0.2">
      <c r="A183" s="57"/>
      <c r="B183" s="89"/>
      <c r="C183" s="89"/>
      <c r="D183" s="89"/>
      <c r="E183" s="89"/>
    </row>
    <row r="184" spans="1:6" x14ac:dyDescent="0.2">
      <c r="A184" s="89"/>
      <c r="B184" s="89"/>
      <c r="C184" s="89"/>
      <c r="D184" s="89"/>
      <c r="E184" s="89"/>
    </row>
    <row r="185" spans="1:6" x14ac:dyDescent="0.2">
      <c r="A185" s="89"/>
      <c r="B185" s="89"/>
      <c r="C185" s="89"/>
      <c r="D185" s="89"/>
      <c r="E185" s="89"/>
    </row>
    <row r="186" spans="1:6" x14ac:dyDescent="0.2">
      <c r="A186" s="89"/>
      <c r="B186" s="89"/>
      <c r="C186" s="89"/>
      <c r="D186" s="89"/>
      <c r="E186" s="89"/>
    </row>
    <row r="187" spans="1:6" x14ac:dyDescent="0.2">
      <c r="A187" s="89"/>
      <c r="B187" s="89"/>
      <c r="C187" s="89"/>
      <c r="D187" s="89"/>
      <c r="E187" s="89"/>
    </row>
    <row r="188" spans="1:6" x14ac:dyDescent="0.2">
      <c r="A188" s="89"/>
      <c r="B188" s="89"/>
      <c r="C188" s="89"/>
      <c r="D188" s="89"/>
      <c r="E188" s="89"/>
    </row>
    <row r="189" spans="1:6" x14ac:dyDescent="0.2">
      <c r="A189" s="89"/>
      <c r="B189" s="89"/>
      <c r="C189" s="89"/>
      <c r="D189" s="89"/>
      <c r="E189" s="89"/>
    </row>
    <row r="190" spans="1:6" x14ac:dyDescent="0.2">
      <c r="A190" s="89"/>
      <c r="B190" s="89"/>
      <c r="C190" s="89"/>
      <c r="D190" s="89"/>
      <c r="E190" s="89"/>
    </row>
  </sheetData>
  <phoneticPr fontId="2" type="noConversion"/>
  <pageMargins left="0.7" right="0.7" top="0.75" bottom="0.75" header="0.3" footer="0.3"/>
  <pageSetup paperSize="9" scale="73" orientation="portrait" r:id="rId1"/>
  <headerFooter alignWithMargins="0"/>
  <rowBreaks count="2" manualBreakCount="2">
    <brk id="70" max="5" man="1"/>
    <brk id="1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Sveriges riksbank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Lundström</dc:creator>
  <cp:lastModifiedBy>Tanja Lundström</cp:lastModifiedBy>
  <cp:lastPrinted>2013-10-24T12:43:20Z</cp:lastPrinted>
  <dcterms:created xsi:type="dcterms:W3CDTF">2009-08-26T14:13:39Z</dcterms:created>
  <dcterms:modified xsi:type="dcterms:W3CDTF">2015-04-23T10:21:39Z</dcterms:modified>
</cp:coreProperties>
</file>